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Z:\08. FINANCIJSKI IZVJEŠTAJI\2023\4. 31.12.2023\"/>
    </mc:Choice>
  </mc:AlternateContent>
  <xr:revisionPtr revIDLastSave="0" documentId="13_ncr:1_{3F101B6D-3863-45C7-8F90-9F206301A8C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F306" i="9"/>
  <c r="H305" i="9"/>
  <c r="G305" i="9"/>
  <c r="F305" i="9"/>
  <c r="H304" i="9"/>
  <c r="E304" i="9" s="1"/>
  <c r="B304" i="9" s="1"/>
  <c r="G304" i="9"/>
  <c r="F304" i="9"/>
  <c r="H303" i="9"/>
  <c r="E303" i="9" s="1"/>
  <c r="B303" i="9" s="1"/>
  <c r="G303" i="9"/>
  <c r="F303" i="9"/>
  <c r="H302" i="9"/>
  <c r="G302" i="9"/>
  <c r="F302" i="9"/>
  <c r="H301" i="9"/>
  <c r="G301" i="9"/>
  <c r="F301" i="9"/>
  <c r="H300" i="9"/>
  <c r="G300" i="9"/>
  <c r="F300" i="9"/>
  <c r="H299" i="9"/>
  <c r="G299" i="9"/>
  <c r="F299" i="9"/>
  <c r="H298" i="9"/>
  <c r="E298" i="9" s="1"/>
  <c r="B298" i="9" s="1"/>
  <c r="G298" i="9"/>
  <c r="F298" i="9"/>
  <c r="H297" i="9"/>
  <c r="G297" i="9"/>
  <c r="F297" i="9"/>
  <c r="H296" i="9"/>
  <c r="G296" i="9"/>
  <c r="F296" i="9"/>
  <c r="H295" i="9"/>
  <c r="G295" i="9"/>
  <c r="F295" i="9"/>
  <c r="H294" i="9"/>
  <c r="E294" i="9" s="1"/>
  <c r="B294" i="9" s="1"/>
  <c r="G294" i="9"/>
  <c r="F294" i="9"/>
  <c r="H293" i="9"/>
  <c r="G293" i="9"/>
  <c r="F293" i="9"/>
  <c r="H292" i="9"/>
  <c r="G292" i="9"/>
  <c r="F292" i="9"/>
  <c r="H291" i="9"/>
  <c r="E291" i="9" s="1"/>
  <c r="B291" i="9" s="1"/>
  <c r="G291" i="9"/>
  <c r="F291" i="9"/>
  <c r="F290" i="9"/>
  <c r="F289" i="9"/>
  <c r="H288" i="9"/>
  <c r="G288" i="9"/>
  <c r="F288" i="9"/>
  <c r="H287" i="9"/>
  <c r="G287" i="9"/>
  <c r="F287" i="9"/>
  <c r="H286" i="9"/>
  <c r="E286" i="9" s="1"/>
  <c r="G286" i="9"/>
  <c r="F286" i="9"/>
  <c r="H285" i="9"/>
  <c r="G285" i="9"/>
  <c r="F285" i="9"/>
  <c r="F284" i="9"/>
  <c r="H283" i="9"/>
  <c r="G283" i="9"/>
  <c r="F283" i="9"/>
  <c r="H282" i="9"/>
  <c r="E282" i="9" s="1"/>
  <c r="B282" i="9" s="1"/>
  <c r="G282" i="9"/>
  <c r="F282" i="9"/>
  <c r="H281" i="9"/>
  <c r="E281" i="9" s="1"/>
  <c r="G281" i="9"/>
  <c r="F281" i="9"/>
  <c r="F280" i="9"/>
  <c r="F279" i="9"/>
  <c r="F278" i="9"/>
  <c r="F277" i="9"/>
  <c r="F276" i="9"/>
  <c r="L275" i="9"/>
  <c r="F275" i="9" s="1"/>
  <c r="H275" i="9"/>
  <c r="F274" i="9"/>
  <c r="I273" i="9"/>
  <c r="E273" i="9" s="1"/>
  <c r="B273" i="9" s="1"/>
  <c r="H273" i="9"/>
  <c r="F273" i="9"/>
  <c r="E272" i="9"/>
  <c r="M271" i="9"/>
  <c r="L271" i="9"/>
  <c r="F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L263" i="9"/>
  <c r="F263" i="9"/>
  <c r="E263" i="9"/>
  <c r="M262" i="9"/>
  <c r="L262" i="9"/>
  <c r="E262" i="9"/>
  <c r="M261" i="9"/>
  <c r="L261" i="9"/>
  <c r="E261" i="9"/>
  <c r="M260" i="9"/>
  <c r="F260" i="9" s="1"/>
  <c r="L260" i="9"/>
  <c r="E260" i="9"/>
  <c r="M259" i="9"/>
  <c r="F259" i="9" s="1"/>
  <c r="L259" i="9"/>
  <c r="E259" i="9"/>
  <c r="M258" i="9"/>
  <c r="L258" i="9"/>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L248" i="9"/>
  <c r="F248" i="9"/>
  <c r="E248" i="9"/>
  <c r="M247" i="9"/>
  <c r="L247" i="9"/>
  <c r="F247" i="9"/>
  <c r="E247" i="9"/>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F238" i="9" s="1"/>
  <c r="B238" i="9" s="1"/>
  <c r="L238" i="9"/>
  <c r="E238" i="9"/>
  <c r="M237" i="9"/>
  <c r="L237" i="9"/>
  <c r="F237" i="9" s="1"/>
  <c r="E237" i="9"/>
  <c r="M236" i="9"/>
  <c r="F236" i="9" s="1"/>
  <c r="B236" i="9" s="1"/>
  <c r="L236" i="9"/>
  <c r="E236" i="9"/>
  <c r="M235" i="9"/>
  <c r="L235" i="9"/>
  <c r="F235" i="9" s="1"/>
  <c r="E235" i="9"/>
  <c r="M234" i="9"/>
  <c r="L234" i="9"/>
  <c r="E234" i="9"/>
  <c r="M233" i="9"/>
  <c r="L233" i="9"/>
  <c r="E233" i="9"/>
  <c r="M232" i="9"/>
  <c r="F232" i="9" s="1"/>
  <c r="L232" i="9"/>
  <c r="E232" i="9"/>
  <c r="M231" i="9"/>
  <c r="F231" i="9" s="1"/>
  <c r="L231" i="9"/>
  <c r="E231" i="9"/>
  <c r="M230" i="9"/>
  <c r="F230" i="9" s="1"/>
  <c r="B230" i="9" s="1"/>
  <c r="L230" i="9"/>
  <c r="E230" i="9"/>
  <c r="M229" i="9"/>
  <c r="L229" i="9"/>
  <c r="E229" i="9"/>
  <c r="M228" i="9"/>
  <c r="F228" i="9" s="1"/>
  <c r="B228" i="9" s="1"/>
  <c r="L228" i="9"/>
  <c r="E228" i="9"/>
  <c r="M227" i="9"/>
  <c r="L227" i="9"/>
  <c r="E227" i="9"/>
  <c r="M226" i="9"/>
  <c r="L226" i="9"/>
  <c r="E226" i="9"/>
  <c r="M225" i="9"/>
  <c r="L225" i="9"/>
  <c r="E225" i="9"/>
  <c r="M224" i="9"/>
  <c r="F224" i="9" s="1"/>
  <c r="L224" i="9"/>
  <c r="E224" i="9"/>
  <c r="M223" i="9"/>
  <c r="L223" i="9"/>
  <c r="F223" i="9"/>
  <c r="E223" i="9"/>
  <c r="M222" i="9"/>
  <c r="L222" i="9"/>
  <c r="F222" i="9"/>
  <c r="B222" i="9" s="1"/>
  <c r="E222" i="9"/>
  <c r="M221" i="9"/>
  <c r="L221" i="9"/>
  <c r="E221" i="9"/>
  <c r="M220" i="9"/>
  <c r="F220" i="9" s="1"/>
  <c r="B220" i="9" s="1"/>
  <c r="L220" i="9"/>
  <c r="E220" i="9"/>
  <c r="M219" i="9"/>
  <c r="L219" i="9"/>
  <c r="E219" i="9"/>
  <c r="M218" i="9"/>
  <c r="L218" i="9"/>
  <c r="E218" i="9"/>
  <c r="M217" i="9"/>
  <c r="L217" i="9"/>
  <c r="E217" i="9"/>
  <c r="M216" i="9"/>
  <c r="F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E149" i="9" s="1"/>
  <c r="B149" i="9" s="1"/>
  <c r="F149" i="9"/>
  <c r="H148" i="9"/>
  <c r="G148" i="9"/>
  <c r="F148" i="9"/>
  <c r="H147" i="9"/>
  <c r="E147" i="9" s="1"/>
  <c r="B147" i="9" s="1"/>
  <c r="G147" i="9"/>
  <c r="F147" i="9"/>
  <c r="H146" i="9"/>
  <c r="E146" i="9" s="1"/>
  <c r="B146" i="9" s="1"/>
  <c r="G146" i="9"/>
  <c r="F146" i="9"/>
  <c r="H145" i="9"/>
  <c r="G145" i="9"/>
  <c r="F145" i="9"/>
  <c r="H144" i="9"/>
  <c r="G144" i="9"/>
  <c r="F144" i="9"/>
  <c r="F143" i="9"/>
  <c r="H142" i="9"/>
  <c r="E142" i="9" s="1"/>
  <c r="B142" i="9" s="1"/>
  <c r="G142" i="9"/>
  <c r="F142" i="9"/>
  <c r="H141" i="9"/>
  <c r="G141" i="9"/>
  <c r="F141" i="9"/>
  <c r="E141" i="9"/>
  <c r="H140" i="9"/>
  <c r="G140" i="9"/>
  <c r="F140" i="9"/>
  <c r="H139" i="9"/>
  <c r="E139" i="9" s="1"/>
  <c r="B139" i="9" s="1"/>
  <c r="G139" i="9"/>
  <c r="F139" i="9"/>
  <c r="H138" i="9"/>
  <c r="E138" i="9" s="1"/>
  <c r="B138" i="9" s="1"/>
  <c r="G138" i="9"/>
  <c r="F138" i="9"/>
  <c r="H137" i="9"/>
  <c r="G137" i="9"/>
  <c r="E137" i="9" s="1"/>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E129" i="9" s="1"/>
  <c r="B129" i="9" s="1"/>
  <c r="G129" i="9"/>
  <c r="F129" i="9"/>
  <c r="H128" i="9"/>
  <c r="G128" i="9"/>
  <c r="E128" i="9" s="1"/>
  <c r="B128" i="9" s="1"/>
  <c r="F128" i="9"/>
  <c r="H127" i="9"/>
  <c r="E127" i="9" s="1"/>
  <c r="B127" i="9" s="1"/>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E120" i="9" s="1"/>
  <c r="B120" i="9" s="1"/>
  <c r="F120" i="9"/>
  <c r="H119" i="9"/>
  <c r="G119" i="9"/>
  <c r="F119" i="9"/>
  <c r="H118" i="9"/>
  <c r="E118" i="9" s="1"/>
  <c r="B118" i="9" s="1"/>
  <c r="G118" i="9"/>
  <c r="F118" i="9"/>
  <c r="H117" i="9"/>
  <c r="G117" i="9"/>
  <c r="E117" i="9" s="1"/>
  <c r="F117" i="9"/>
  <c r="H116" i="9"/>
  <c r="G116" i="9"/>
  <c r="F116" i="9"/>
  <c r="H115" i="9"/>
  <c r="E115" i="9" s="1"/>
  <c r="B115" i="9" s="1"/>
  <c r="G115" i="9"/>
  <c r="F115" i="9"/>
  <c r="H114" i="9"/>
  <c r="E114" i="9" s="1"/>
  <c r="B114" i="9" s="1"/>
  <c r="G114" i="9"/>
  <c r="F114" i="9"/>
  <c r="H113" i="9"/>
  <c r="G113" i="9"/>
  <c r="E113" i="9" s="1"/>
  <c r="F113" i="9"/>
  <c r="H112" i="9"/>
  <c r="G112" i="9"/>
  <c r="E112" i="9" s="1"/>
  <c r="B112" i="9" s="1"/>
  <c r="F112" i="9"/>
  <c r="H111" i="9"/>
  <c r="E111" i="9" s="1"/>
  <c r="B111" i="9" s="1"/>
  <c r="G111" i="9"/>
  <c r="F111" i="9"/>
  <c r="H110" i="9"/>
  <c r="E110" i="9" s="1"/>
  <c r="B110" i="9" s="1"/>
  <c r="G110" i="9"/>
  <c r="F110" i="9"/>
  <c r="H109" i="9"/>
  <c r="G109" i="9"/>
  <c r="E109" i="9" s="1"/>
  <c r="F109" i="9"/>
  <c r="H108" i="9"/>
  <c r="G108" i="9"/>
  <c r="F108" i="9"/>
  <c r="H107" i="9"/>
  <c r="G107" i="9"/>
  <c r="F107" i="9"/>
  <c r="H106" i="9"/>
  <c r="E106" i="9" s="1"/>
  <c r="B106" i="9" s="1"/>
  <c r="G106" i="9"/>
  <c r="F106" i="9"/>
  <c r="H105" i="9"/>
  <c r="E105" i="9" s="1"/>
  <c r="B105" i="9" s="1"/>
  <c r="G105" i="9"/>
  <c r="F105" i="9"/>
  <c r="H104" i="9"/>
  <c r="G104" i="9"/>
  <c r="F104" i="9"/>
  <c r="H103" i="9"/>
  <c r="G103" i="9"/>
  <c r="E103" i="9" s="1"/>
  <c r="B103" i="9" s="1"/>
  <c r="F103" i="9"/>
  <c r="H102" i="9"/>
  <c r="E102" i="9" s="1"/>
  <c r="B102" i="9" s="1"/>
  <c r="G102" i="9"/>
  <c r="F102" i="9"/>
  <c r="H101" i="9"/>
  <c r="G101" i="9"/>
  <c r="F101" i="9"/>
  <c r="H100" i="9"/>
  <c r="G100" i="9"/>
  <c r="F100" i="9"/>
  <c r="H99" i="9"/>
  <c r="E99" i="9" s="1"/>
  <c r="B99" i="9" s="1"/>
  <c r="G99" i="9"/>
  <c r="F99" i="9"/>
  <c r="H98" i="9"/>
  <c r="E98" i="9" s="1"/>
  <c r="B98" i="9" s="1"/>
  <c r="G98" i="9"/>
  <c r="F98" i="9"/>
  <c r="H97" i="9"/>
  <c r="G97" i="9"/>
  <c r="E97" i="9" s="1"/>
  <c r="F97" i="9"/>
  <c r="H96" i="9"/>
  <c r="G96" i="9"/>
  <c r="E96" i="9" s="1"/>
  <c r="B96" i="9" s="1"/>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G89" i="9"/>
  <c r="F89" i="9"/>
  <c r="H88" i="9"/>
  <c r="G88" i="9"/>
  <c r="E88" i="9" s="1"/>
  <c r="B88" i="9" s="1"/>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G58" i="9"/>
  <c r="F58" i="9"/>
  <c r="E58" i="9"/>
  <c r="B58" i="9" s="1"/>
  <c r="H57" i="9"/>
  <c r="E57" i="9" s="1"/>
  <c r="B57" i="9" s="1"/>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G23" i="9"/>
  <c r="F23" i="9"/>
  <c r="E23" i="9"/>
  <c r="B23" i="9" s="1"/>
  <c r="H22" i="9"/>
  <c r="G22" i="9"/>
  <c r="E22" i="9" s="1"/>
  <c r="B22" i="9" s="1"/>
  <c r="F22" i="9"/>
  <c r="F21" i="9"/>
  <c r="F4" i="9"/>
  <c r="O3" i="9"/>
  <c r="G275" i="9" s="1"/>
  <c r="I3" i="9"/>
  <c r="H3" i="9"/>
  <c r="G3" i="9"/>
  <c r="D101" i="8"/>
  <c r="I36" i="3" s="1"/>
  <c r="D95" i="8"/>
  <c r="C1570" i="1" s="1"/>
  <c r="D90" i="8"/>
  <c r="D85" i="8"/>
  <c r="D80" i="8"/>
  <c r="C1555" i="1" s="1"/>
  <c r="H1555" i="1" s="1"/>
  <c r="D75" i="8"/>
  <c r="D70" i="8"/>
  <c r="D65" i="8"/>
  <c r="D60" i="8"/>
  <c r="D55" i="8"/>
  <c r="C1530" i="1" s="1"/>
  <c r="H1530" i="1" s="1"/>
  <c r="D50" i="8"/>
  <c r="C1525" i="1" s="1"/>
  <c r="D44" i="8"/>
  <c r="D36" i="8"/>
  <c r="D26" i="8"/>
  <c r="D18" i="8"/>
  <c r="C1493" i="1" s="1"/>
  <c r="D8" i="8"/>
  <c r="C1483" i="1" s="1"/>
  <c r="H1483" i="1" s="1"/>
  <c r="E44" i="7"/>
  <c r="D44" i="7"/>
  <c r="H32" i="3" s="1"/>
  <c r="E39" i="7"/>
  <c r="E38" i="7" s="1"/>
  <c r="D39" i="7"/>
  <c r="E30" i="7"/>
  <c r="D1461" i="1" s="1"/>
  <c r="D30" i="7"/>
  <c r="E23" i="7"/>
  <c r="D1454" i="1" s="1"/>
  <c r="D23" i="7"/>
  <c r="E14" i="7"/>
  <c r="D14" i="7"/>
  <c r="E7" i="7"/>
  <c r="E6" i="7" s="1"/>
  <c r="D1437" i="1" s="1"/>
  <c r="D7"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F118" i="6" s="1"/>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F82" i="6" s="1"/>
  <c r="D82" i="6"/>
  <c r="F81" i="6"/>
  <c r="F80" i="6"/>
  <c r="F79" i="6"/>
  <c r="F78" i="6"/>
  <c r="F77" i="6"/>
  <c r="F76" i="6"/>
  <c r="E75" i="6"/>
  <c r="D1369" i="1" s="1"/>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1337" i="1" s="1"/>
  <c r="D43" i="6"/>
  <c r="F42" i="6"/>
  <c r="F41" i="6"/>
  <c r="F40" i="6"/>
  <c r="E39" i="6"/>
  <c r="F39" i="6" s="1"/>
  <c r="D39" i="6"/>
  <c r="F38" i="6"/>
  <c r="F37" i="6"/>
  <c r="E36" i="6"/>
  <c r="D36" i="6"/>
  <c r="F34" i="6"/>
  <c r="F33" i="6"/>
  <c r="F32" i="6"/>
  <c r="F31" i="6"/>
  <c r="F30" i="6"/>
  <c r="F29" i="6"/>
  <c r="E28" i="6"/>
  <c r="D1322" i="1" s="1"/>
  <c r="H1322" i="1" s="1"/>
  <c r="D28" i="6"/>
  <c r="F27" i="6"/>
  <c r="F26" i="6"/>
  <c r="F25" i="6"/>
  <c r="F24" i="6"/>
  <c r="F23" i="6"/>
  <c r="E22" i="6"/>
  <c r="D1316" i="1" s="1"/>
  <c r="H1316" i="1" s="1"/>
  <c r="D22" i="6"/>
  <c r="F21" i="6"/>
  <c r="F20" i="6"/>
  <c r="F19" i="6"/>
  <c r="F18" i="6"/>
  <c r="F17" i="6"/>
  <c r="F16" i="6"/>
  <c r="F15" i="6"/>
  <c r="F14" i="6"/>
  <c r="E13" i="6"/>
  <c r="F13" i="6" s="1"/>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E245" i="5" s="1"/>
  <c r="D246" i="5"/>
  <c r="F244" i="5"/>
  <c r="F243" i="5"/>
  <c r="E242" i="5"/>
  <c r="D242" i="5"/>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F191" i="5"/>
  <c r="E191" i="5"/>
  <c r="D1168" i="1" s="1"/>
  <c r="D191" i="5"/>
  <c r="D190" i="5"/>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F164" i="5"/>
  <c r="E164" i="5"/>
  <c r="D1142" i="1" s="1"/>
  <c r="D164" i="5"/>
  <c r="F163" i="5"/>
  <c r="F162" i="5"/>
  <c r="F161" i="5"/>
  <c r="F160" i="5"/>
  <c r="F159" i="5"/>
  <c r="F158" i="5"/>
  <c r="F157" i="5"/>
  <c r="F156" i="5"/>
  <c r="F155" i="5"/>
  <c r="F154" i="5"/>
  <c r="F153" i="5"/>
  <c r="F152" i="5"/>
  <c r="F151" i="5"/>
  <c r="F150" i="5"/>
  <c r="E149" i="5"/>
  <c r="H290" i="9" s="1"/>
  <c r="D149" i="5"/>
  <c r="G290" i="9" s="1"/>
  <c r="F148" i="5"/>
  <c r="F147" i="5"/>
  <c r="E146" i="5"/>
  <c r="D146" i="5"/>
  <c r="F145" i="5"/>
  <c r="F144" i="5"/>
  <c r="F143" i="5"/>
  <c r="F142" i="5"/>
  <c r="E142" i="5"/>
  <c r="E134" i="5" s="1"/>
  <c r="D1112" i="1" s="1"/>
  <c r="D142" i="5"/>
  <c r="F141" i="5"/>
  <c r="F140" i="5"/>
  <c r="F139" i="5"/>
  <c r="F138" i="5"/>
  <c r="F137" i="5"/>
  <c r="F136" i="5"/>
  <c r="E135" i="5"/>
  <c r="F135" i="5" s="1"/>
  <c r="D135" i="5"/>
  <c r="D134" i="5" s="1"/>
  <c r="F133" i="5"/>
  <c r="F132" i="5"/>
  <c r="F131" i="5"/>
  <c r="F130" i="5"/>
  <c r="F129" i="5"/>
  <c r="F128" i="5"/>
  <c r="F127" i="5"/>
  <c r="E126" i="5"/>
  <c r="D1104" i="1" s="1"/>
  <c r="D126" i="5"/>
  <c r="F126" i="5" s="1"/>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D87" i="5"/>
  <c r="F86" i="5"/>
  <c r="F85" i="5"/>
  <c r="F84" i="5"/>
  <c r="F83" i="5"/>
  <c r="F82" i="5"/>
  <c r="F81" i="5"/>
  <c r="F80" i="5"/>
  <c r="F79" i="5"/>
  <c r="E79" i="5"/>
  <c r="E78" i="5" s="1"/>
  <c r="D1056" i="1" s="1"/>
  <c r="D79" i="5"/>
  <c r="D78" i="5" s="1"/>
  <c r="F77" i="5"/>
  <c r="F76" i="5"/>
  <c r="F75" i="5"/>
  <c r="F74" i="5"/>
  <c r="F73" i="5"/>
  <c r="F72" i="5"/>
  <c r="F71" i="5"/>
  <c r="E70" i="5"/>
  <c r="E69" i="5" s="1"/>
  <c r="D1047" i="1" s="1"/>
  <c r="D70" i="5"/>
  <c r="F67" i="5"/>
  <c r="F66" i="5"/>
  <c r="F65" i="5"/>
  <c r="F64" i="5"/>
  <c r="E63" i="5"/>
  <c r="D1041" i="1" s="1"/>
  <c r="H1041" i="1" s="1"/>
  <c r="D63" i="5"/>
  <c r="F63" i="5" s="1"/>
  <c r="F62" i="5"/>
  <c r="F61" i="5"/>
  <c r="F60" i="5"/>
  <c r="F59" i="5"/>
  <c r="F58" i="5"/>
  <c r="F57" i="5"/>
  <c r="E56" i="5"/>
  <c r="F56" i="5" s="1"/>
  <c r="D56" i="5"/>
  <c r="F55" i="5"/>
  <c r="F54" i="5"/>
  <c r="F53" i="5"/>
  <c r="E52" i="5"/>
  <c r="D1030" i="1" s="1"/>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E617" i="4"/>
  <c r="F617" i="4" s="1"/>
  <c r="D617" i="4"/>
  <c r="F616" i="4"/>
  <c r="F615" i="4"/>
  <c r="F614" i="4"/>
  <c r="F613" i="4"/>
  <c r="F612" i="4"/>
  <c r="E612" i="4"/>
  <c r="D612" i="4"/>
  <c r="F611" i="4"/>
  <c r="F610" i="4"/>
  <c r="F609" i="4"/>
  <c r="F608" i="4"/>
  <c r="F607" i="4"/>
  <c r="F606" i="4"/>
  <c r="E605" i="4"/>
  <c r="F605" i="4" s="1"/>
  <c r="D605" i="4"/>
  <c r="F604" i="4"/>
  <c r="F603" i="4"/>
  <c r="E603" i="4"/>
  <c r="H143" i="9" s="1"/>
  <c r="D603" i="4"/>
  <c r="G143" i="9" s="1"/>
  <c r="F602" i="4"/>
  <c r="F601" i="4"/>
  <c r="F600" i="4"/>
  <c r="E599" i="4"/>
  <c r="D599" i="4"/>
  <c r="F598" i="4"/>
  <c r="F597" i="4"/>
  <c r="F596" i="4"/>
  <c r="F595" i="4"/>
  <c r="E594" i="4"/>
  <c r="D594" i="4"/>
  <c r="F592" i="4"/>
  <c r="F591" i="4"/>
  <c r="E590" i="4"/>
  <c r="D590" i="4"/>
  <c r="F590" i="4" s="1"/>
  <c r="F589" i="4"/>
  <c r="F588" i="4"/>
  <c r="E587" i="4"/>
  <c r="E580" i="4" s="1"/>
  <c r="D574" i="1" s="1"/>
  <c r="D587" i="4"/>
  <c r="F587" i="4" s="1"/>
  <c r="F586" i="4"/>
  <c r="E585" i="4"/>
  <c r="D585" i="4"/>
  <c r="F584" i="4"/>
  <c r="F583" i="4"/>
  <c r="F582" i="4"/>
  <c r="F581" i="4"/>
  <c r="E581" i="4"/>
  <c r="D581" i="4"/>
  <c r="F579" i="4"/>
  <c r="F578" i="4"/>
  <c r="E577" i="4"/>
  <c r="D577" i="4"/>
  <c r="F577" i="4" s="1"/>
  <c r="F576" i="4"/>
  <c r="F575" i="4"/>
  <c r="E574" i="4"/>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F495" i="4" s="1"/>
  <c r="D495" i="4"/>
  <c r="F494" i="4"/>
  <c r="F493" i="4"/>
  <c r="F492" i="4"/>
  <c r="F491" i="4"/>
  <c r="F490" i="4"/>
  <c r="E490" i="4"/>
  <c r="D490" i="4"/>
  <c r="F489" i="4"/>
  <c r="F488" i="4"/>
  <c r="F487" i="4"/>
  <c r="F486" i="4"/>
  <c r="E485" i="4"/>
  <c r="D485" i="4"/>
  <c r="F485" i="4" s="1"/>
  <c r="F483" i="4"/>
  <c r="F482" i="4"/>
  <c r="E481" i="4"/>
  <c r="F481" i="4" s="1"/>
  <c r="D481" i="4"/>
  <c r="F480" i="4"/>
  <c r="F479" i="4"/>
  <c r="E478" i="4"/>
  <c r="F478" i="4" s="1"/>
  <c r="D478" i="4"/>
  <c r="F477" i="4"/>
  <c r="F476" i="4"/>
  <c r="F475" i="4"/>
  <c r="F474" i="4"/>
  <c r="F473" i="4"/>
  <c r="E473" i="4"/>
  <c r="D473" i="4"/>
  <c r="D472" i="4"/>
  <c r="F471" i="4"/>
  <c r="F470" i="4"/>
  <c r="F469" i="4"/>
  <c r="E469" i="4"/>
  <c r="D469" i="4"/>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F442" i="4" s="1"/>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8" i="4"/>
  <c r="F418" i="4" s="1"/>
  <c r="F417" i="4"/>
  <c r="E417" i="4"/>
  <c r="D417" i="4"/>
  <c r="D644" i="4" s="1"/>
  <c r="E416" i="4"/>
  <c r="D416" i="4"/>
  <c r="D643" i="4" s="1"/>
  <c r="F411" i="4"/>
  <c r="F410" i="4"/>
  <c r="F409" i="4"/>
  <c r="F406" i="4"/>
  <c r="F405" i="4"/>
  <c r="F404" i="4"/>
  <c r="F403" i="4"/>
  <c r="E402" i="4"/>
  <c r="F402" i="4" s="1"/>
  <c r="D402" i="4"/>
  <c r="F401" i="4"/>
  <c r="F400" i="4"/>
  <c r="E400" i="4"/>
  <c r="D400" i="4"/>
  <c r="F399" i="4"/>
  <c r="F398" i="4"/>
  <c r="F397" i="4"/>
  <c r="E397" i="4"/>
  <c r="E396" i="4" s="1"/>
  <c r="D391" i="1" s="1"/>
  <c r="D397" i="4"/>
  <c r="F396" i="4"/>
  <c r="D396" i="4"/>
  <c r="F395" i="4"/>
  <c r="F394" i="4"/>
  <c r="F393" i="4"/>
  <c r="F392"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F356" i="4" s="1"/>
  <c r="D356" i="4"/>
  <c r="F355" i="4"/>
  <c r="F354" i="4"/>
  <c r="F353" i="4"/>
  <c r="E352" i="4"/>
  <c r="D352" i="4"/>
  <c r="F349" i="4"/>
  <c r="F348" i="4"/>
  <c r="E348" i="4"/>
  <c r="D348" i="4"/>
  <c r="F347" i="4"/>
  <c r="F346" i="4"/>
  <c r="F345" i="4"/>
  <c r="E345" i="4"/>
  <c r="E344" i="4" s="1"/>
  <c r="D339" i="1"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F317" i="4" s="1"/>
  <c r="D317" i="4"/>
  <c r="F316" i="4"/>
  <c r="F315" i="4"/>
  <c r="F314" i="4"/>
  <c r="F313" i="4"/>
  <c r="E312" i="4"/>
  <c r="D312" i="4"/>
  <c r="F310" i="4"/>
  <c r="F309" i="4"/>
  <c r="F308" i="4"/>
  <c r="F307" i="4"/>
  <c r="F306" i="4"/>
  <c r="F305" i="4"/>
  <c r="F304" i="4"/>
  <c r="E304" i="4"/>
  <c r="D304" i="4"/>
  <c r="F303" i="4"/>
  <c r="F302" i="4"/>
  <c r="F301" i="4"/>
  <c r="E300" i="4"/>
  <c r="D300"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E273" i="4"/>
  <c r="F273" i="4" s="1"/>
  <c r="D273" i="4"/>
  <c r="F272" i="4"/>
  <c r="F271" i="4"/>
  <c r="F270" i="4"/>
  <c r="F269" i="4"/>
  <c r="E268" i="4"/>
  <c r="F268" i="4" s="1"/>
  <c r="D268" i="4"/>
  <c r="F267" i="4"/>
  <c r="F266" i="4"/>
  <c r="F265" i="4"/>
  <c r="E264" i="4"/>
  <c r="D264" i="4"/>
  <c r="D263" i="4"/>
  <c r="F262" i="4"/>
  <c r="F261" i="4"/>
  <c r="F260" i="4"/>
  <c r="E259" i="4"/>
  <c r="F259" i="4" s="1"/>
  <c r="D259" i="4"/>
  <c r="F258" i="4"/>
  <c r="F257" i="4"/>
  <c r="F256" i="4"/>
  <c r="F255" i="4"/>
  <c r="F254" i="4"/>
  <c r="F253" i="4"/>
  <c r="E253" i="4"/>
  <c r="E252" i="4" s="1"/>
  <c r="D253" i="4"/>
  <c r="D252" i="4"/>
  <c r="F251" i="4"/>
  <c r="F250" i="4"/>
  <c r="F249" i="4"/>
  <c r="F248" i="4"/>
  <c r="E247" i="4"/>
  <c r="F247" i="4" s="1"/>
  <c r="D247" i="4"/>
  <c r="F246" i="4"/>
  <c r="F245" i="4"/>
  <c r="E244" i="4"/>
  <c r="D244" i="4"/>
  <c r="F244" i="4" s="1"/>
  <c r="F243" i="4"/>
  <c r="F242" i="4"/>
  <c r="F241" i="4"/>
  <c r="E240" i="4"/>
  <c r="F240" i="4" s="1"/>
  <c r="D240" i="4"/>
  <c r="F239" i="4"/>
  <c r="F238" i="4"/>
  <c r="F237" i="4"/>
  <c r="E236" i="4"/>
  <c r="D236" i="4"/>
  <c r="F235" i="4"/>
  <c r="F234" i="4"/>
  <c r="F233" i="4"/>
  <c r="F232" i="4"/>
  <c r="E231" i="4"/>
  <c r="D227" i="1" s="1"/>
  <c r="D231" i="4"/>
  <c r="F230" i="4"/>
  <c r="F229" i="4"/>
  <c r="E228" i="4"/>
  <c r="D228" i="4"/>
  <c r="F227" i="4"/>
  <c r="F226" i="4"/>
  <c r="F225" i="4"/>
  <c r="E225" i="4"/>
  <c r="D225" i="4"/>
  <c r="F223" i="4"/>
  <c r="F222" i="4"/>
  <c r="F221" i="4"/>
  <c r="F220" i="4"/>
  <c r="E219" i="4"/>
  <c r="F219" i="4" s="1"/>
  <c r="D219" i="4"/>
  <c r="F218" i="4"/>
  <c r="F217" i="4"/>
  <c r="E216" i="4"/>
  <c r="E215" i="4" s="1"/>
  <c r="F215" i="4" s="1"/>
  <c r="D216" i="4"/>
  <c r="D215"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D164" i="4"/>
  <c r="D163"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40" i="4"/>
  <c r="D139" i="4"/>
  <c r="F138" i="4"/>
  <c r="F137" i="4"/>
  <c r="F136" i="4"/>
  <c r="F135" i="4"/>
  <c r="E134" i="4"/>
  <c r="E133" i="4" s="1"/>
  <c r="D134" i="4"/>
  <c r="F132" i="4"/>
  <c r="F131" i="4"/>
  <c r="F130" i="4"/>
  <c r="F129" i="4"/>
  <c r="E128" i="4"/>
  <c r="F128" i="4" s="1"/>
  <c r="D128" i="4"/>
  <c r="F127" i="4"/>
  <c r="F126" i="4"/>
  <c r="E125" i="4"/>
  <c r="E124" i="4" s="1"/>
  <c r="D125" i="4"/>
  <c r="D124" i="4" s="1"/>
  <c r="F123" i="4"/>
  <c r="F122" i="4"/>
  <c r="F121" i="4"/>
  <c r="E120" i="4"/>
  <c r="D120" i="4"/>
  <c r="F120" i="4" s="1"/>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E98" i="4"/>
  <c r="F98" i="4" s="1"/>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0" i="1" s="1"/>
  <c r="D74" i="4"/>
  <c r="F73" i="4"/>
  <c r="F72" i="4"/>
  <c r="E71" i="4"/>
  <c r="D71" i="4"/>
  <c r="F70" i="4"/>
  <c r="F69" i="4"/>
  <c r="F68" i="4"/>
  <c r="E68" i="4"/>
  <c r="D68" i="4"/>
  <c r="F67" i="4"/>
  <c r="F66" i="4"/>
  <c r="E65" i="4"/>
  <c r="F65" i="4" s="1"/>
  <c r="D65" i="4"/>
  <c r="F64" i="4"/>
  <c r="F63" i="4"/>
  <c r="E62" i="4"/>
  <c r="D62" i="4"/>
  <c r="F62" i="4" s="1"/>
  <c r="F61" i="4"/>
  <c r="F60" i="4"/>
  <c r="E59" i="4"/>
  <c r="F59" i="4" s="1"/>
  <c r="D59" i="4"/>
  <c r="F58" i="4"/>
  <c r="F57" i="4"/>
  <c r="F56" i="4"/>
  <c r="F55" i="4"/>
  <c r="E54" i="4"/>
  <c r="D54" i="4"/>
  <c r="F53" i="4"/>
  <c r="F52" i="4"/>
  <c r="E51" i="4"/>
  <c r="F51" i="4" s="1"/>
  <c r="D51" i="4"/>
  <c r="F49" i="4"/>
  <c r="F48" i="4"/>
  <c r="F47" i="4"/>
  <c r="F46" i="4"/>
  <c r="F45" i="4"/>
  <c r="E45" i="4"/>
  <c r="E44" i="4" s="1"/>
  <c r="D40" i="1" s="1"/>
  <c r="D45" i="4"/>
  <c r="D44" i="4" s="1"/>
  <c r="F44" i="4"/>
  <c r="F43" i="4"/>
  <c r="F42" i="4"/>
  <c r="F41" i="4"/>
  <c r="E40" i="4"/>
  <c r="D36" i="1" s="1"/>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7" i="1" s="1"/>
  <c r="C1576" i="1"/>
  <c r="G1576" i="1" s="1"/>
  <c r="G1575" i="1"/>
  <c r="C1575" i="1"/>
  <c r="H1575" i="1" s="1"/>
  <c r="C1574" i="1"/>
  <c r="H1574" i="1" s="1"/>
  <c r="C1573" i="1"/>
  <c r="H1573" i="1" s="1"/>
  <c r="H1572" i="1"/>
  <c r="C1572" i="1"/>
  <c r="G1572" i="1" s="1"/>
  <c r="C1571" i="1"/>
  <c r="G1571" i="1" s="1"/>
  <c r="G1569" i="1"/>
  <c r="C1569" i="1"/>
  <c r="H1569" i="1" s="1"/>
  <c r="C1568" i="1"/>
  <c r="G1568" i="1" s="1"/>
  <c r="C1567" i="1"/>
  <c r="H1567" i="1" s="1"/>
  <c r="C1566" i="1"/>
  <c r="H1566" i="1" s="1"/>
  <c r="C1565" i="1"/>
  <c r="H1565" i="1" s="1"/>
  <c r="C1564" i="1"/>
  <c r="G1564" i="1" s="1"/>
  <c r="C1563" i="1"/>
  <c r="G1563" i="1" s="1"/>
  <c r="C1562" i="1"/>
  <c r="H1562" i="1" s="1"/>
  <c r="C1561" i="1"/>
  <c r="H1561" i="1" s="1"/>
  <c r="C1560" i="1"/>
  <c r="G1560" i="1" s="1"/>
  <c r="C1559" i="1"/>
  <c r="H1559" i="1" s="1"/>
  <c r="C1558" i="1"/>
  <c r="H1558" i="1" s="1"/>
  <c r="C1557" i="1"/>
  <c r="H1557" i="1" s="1"/>
  <c r="H1556" i="1"/>
  <c r="C1556" i="1"/>
  <c r="G1556" i="1" s="1"/>
  <c r="C1554" i="1"/>
  <c r="H1554" i="1" s="1"/>
  <c r="G1553" i="1"/>
  <c r="C1553" i="1"/>
  <c r="H1553" i="1" s="1"/>
  <c r="C1552" i="1"/>
  <c r="G1552" i="1" s="1"/>
  <c r="H1551" i="1"/>
  <c r="G1551" i="1"/>
  <c r="C1551" i="1"/>
  <c r="C1550" i="1"/>
  <c r="H1550" i="1" s="1"/>
  <c r="G1549" i="1"/>
  <c r="C1549" i="1"/>
  <c r="H1549" i="1" s="1"/>
  <c r="C1548" i="1"/>
  <c r="G1548" i="1" s="1"/>
  <c r="C1547" i="1"/>
  <c r="H1547" i="1" s="1"/>
  <c r="H1546" i="1"/>
  <c r="G1546" i="1"/>
  <c r="C1546" i="1"/>
  <c r="C1545" i="1"/>
  <c r="H1545" i="1" s="1"/>
  <c r="C1544" i="1"/>
  <c r="G1544" i="1" s="1"/>
  <c r="H1543" i="1"/>
  <c r="G1543" i="1"/>
  <c r="C1543" i="1"/>
  <c r="C1542" i="1"/>
  <c r="H1542" i="1" s="1"/>
  <c r="C1541" i="1"/>
  <c r="H1541" i="1" s="1"/>
  <c r="C1540" i="1"/>
  <c r="G1540" i="1" s="1"/>
  <c r="C1539" i="1"/>
  <c r="H1539" i="1" s="1"/>
  <c r="C1538" i="1"/>
  <c r="H1538" i="1" s="1"/>
  <c r="C1537" i="1"/>
  <c r="H1537" i="1" s="1"/>
  <c r="C1536" i="1"/>
  <c r="G1536" i="1" s="1"/>
  <c r="C1535" i="1"/>
  <c r="G1535" i="1" s="1"/>
  <c r="C1534" i="1"/>
  <c r="H1534" i="1" s="1"/>
  <c r="C1533" i="1"/>
  <c r="H1533" i="1" s="1"/>
  <c r="C1532" i="1"/>
  <c r="G1532" i="1" s="1"/>
  <c r="G1531" i="1"/>
  <c r="C1531" i="1"/>
  <c r="H1531" i="1" s="1"/>
  <c r="C1529" i="1"/>
  <c r="H1529" i="1" s="1"/>
  <c r="C1528" i="1"/>
  <c r="G1528" i="1" s="1"/>
  <c r="C1527" i="1"/>
  <c r="G1527" i="1" s="1"/>
  <c r="C1526" i="1"/>
  <c r="H1526" i="1" s="1"/>
  <c r="H1523" i="1"/>
  <c r="C1523" i="1"/>
  <c r="G1523" i="1" s="1"/>
  <c r="C1522" i="1"/>
  <c r="H1522" i="1" s="1"/>
  <c r="C1521" i="1"/>
  <c r="H1521" i="1" s="1"/>
  <c r="C1520" i="1"/>
  <c r="G1520" i="1" s="1"/>
  <c r="C1519" i="1"/>
  <c r="H1519" i="1" s="1"/>
  <c r="C1516" i="1"/>
  <c r="G1516" i="1" s="1"/>
  <c r="C1515" i="1"/>
  <c r="H1515" i="1" s="1"/>
  <c r="G1514" i="1"/>
  <c r="C1514" i="1"/>
  <c r="H1514" i="1" s="1"/>
  <c r="C1513" i="1"/>
  <c r="H1513" i="1" s="1"/>
  <c r="C1512" i="1"/>
  <c r="G1512" i="1" s="1"/>
  <c r="C1511" i="1"/>
  <c r="H1511" i="1" s="1"/>
  <c r="C1510" i="1"/>
  <c r="H1510" i="1" s="1"/>
  <c r="C1509" i="1"/>
  <c r="H1509" i="1" s="1"/>
  <c r="C1508" i="1"/>
  <c r="G1508" i="1" s="1"/>
  <c r="H1507" i="1"/>
  <c r="G1507" i="1"/>
  <c r="C1507" i="1"/>
  <c r="C1506" i="1"/>
  <c r="H1506" i="1" s="1"/>
  <c r="C1505" i="1"/>
  <c r="H1505" i="1" s="1"/>
  <c r="C1504" i="1"/>
  <c r="G1504" i="1" s="1"/>
  <c r="H1503" i="1"/>
  <c r="C1503" i="1"/>
  <c r="G1503" i="1" s="1"/>
  <c r="C1502" i="1"/>
  <c r="H1502" i="1" s="1"/>
  <c r="C1500" i="1"/>
  <c r="G1500" i="1" s="1"/>
  <c r="C1498" i="1"/>
  <c r="C1497" i="1"/>
  <c r="H1497" i="1" s="1"/>
  <c r="C1496" i="1"/>
  <c r="G1495" i="1"/>
  <c r="C1495" i="1"/>
  <c r="H1495" i="1" s="1"/>
  <c r="H1494" i="1"/>
  <c r="C1494" i="1"/>
  <c r="G1494" i="1" s="1"/>
  <c r="C1492" i="1"/>
  <c r="G1492" i="1" s="1"/>
  <c r="H1491" i="1"/>
  <c r="G1491" i="1"/>
  <c r="C1491" i="1"/>
  <c r="C1490" i="1"/>
  <c r="C1489" i="1"/>
  <c r="H1489" i="1" s="1"/>
  <c r="C1488" i="1"/>
  <c r="C1487" i="1"/>
  <c r="H1487" i="1" s="1"/>
  <c r="C1486" i="1"/>
  <c r="G1486" i="1" s="1"/>
  <c r="C1485" i="1"/>
  <c r="C1484" i="1"/>
  <c r="G1484" i="1" s="1"/>
  <c r="C1482" i="1"/>
  <c r="C1480" i="1"/>
  <c r="D1479" i="1"/>
  <c r="C1479" i="1"/>
  <c r="D1478" i="1"/>
  <c r="C1478" i="1"/>
  <c r="D1477" i="1"/>
  <c r="C1477" i="1"/>
  <c r="H1477" i="1" s="1"/>
  <c r="D1476" i="1"/>
  <c r="C1476" i="1"/>
  <c r="D1475" i="1"/>
  <c r="C1475" i="1"/>
  <c r="D1474" i="1"/>
  <c r="G1474" i="1" s="1"/>
  <c r="C1474" i="1"/>
  <c r="D1473" i="1"/>
  <c r="C1473" i="1"/>
  <c r="J1473" i="1" s="1"/>
  <c r="D1472" i="1"/>
  <c r="C1472" i="1"/>
  <c r="D1471" i="1"/>
  <c r="C1471" i="1"/>
  <c r="D1468" i="1"/>
  <c r="C1468" i="1"/>
  <c r="D1467" i="1"/>
  <c r="C1467" i="1"/>
  <c r="D1466" i="1"/>
  <c r="C1466" i="1"/>
  <c r="H1466" i="1" s="1"/>
  <c r="D1465" i="1"/>
  <c r="C1465" i="1"/>
  <c r="D1464" i="1"/>
  <c r="C1464" i="1"/>
  <c r="D1463" i="1"/>
  <c r="C1463" i="1"/>
  <c r="J1463" i="1" s="1"/>
  <c r="D1462" i="1"/>
  <c r="C1462" i="1"/>
  <c r="H1462" i="1" s="1"/>
  <c r="C1461" i="1"/>
  <c r="D1460" i="1"/>
  <c r="C1460" i="1"/>
  <c r="D1459" i="1"/>
  <c r="J1459" i="1" s="1"/>
  <c r="C1459" i="1"/>
  <c r="D1458" i="1"/>
  <c r="H1458" i="1" s="1"/>
  <c r="C1458" i="1"/>
  <c r="G1457" i="1"/>
  <c r="D1457" i="1"/>
  <c r="C1457" i="1"/>
  <c r="H1457" i="1" s="1"/>
  <c r="D1456" i="1"/>
  <c r="C1456" i="1"/>
  <c r="J1456" i="1" s="1"/>
  <c r="D1455" i="1"/>
  <c r="C1455" i="1"/>
  <c r="C1454" i="1"/>
  <c r="D1452" i="1"/>
  <c r="C1452" i="1"/>
  <c r="J1452" i="1" s="1"/>
  <c r="D1451" i="1"/>
  <c r="C1451" i="1"/>
  <c r="J1451" i="1" s="1"/>
  <c r="H1450" i="1"/>
  <c r="D1450" i="1"/>
  <c r="C1450" i="1"/>
  <c r="G1449" i="1"/>
  <c r="D1449" i="1"/>
  <c r="C1449" i="1"/>
  <c r="H1449" i="1" s="1"/>
  <c r="H1448" i="1"/>
  <c r="D1448" i="1"/>
  <c r="C1448" i="1"/>
  <c r="J1448" i="1" s="1"/>
  <c r="D1447" i="1"/>
  <c r="C1447" i="1"/>
  <c r="D1446" i="1"/>
  <c r="C1446" i="1"/>
  <c r="J1446" i="1" s="1"/>
  <c r="D1445" i="1"/>
  <c r="C1445" i="1"/>
  <c r="D1444" i="1"/>
  <c r="C1444" i="1"/>
  <c r="J1444" i="1" s="1"/>
  <c r="D1443" i="1"/>
  <c r="C1443" i="1"/>
  <c r="G1443" i="1" s="1"/>
  <c r="D1442" i="1"/>
  <c r="C1442" i="1"/>
  <c r="J1442" i="1" s="1"/>
  <c r="D1441" i="1"/>
  <c r="C1441" i="1"/>
  <c r="D1440" i="1"/>
  <c r="H1440" i="1" s="1"/>
  <c r="C1440" i="1"/>
  <c r="G1440" i="1" s="1"/>
  <c r="D1439" i="1"/>
  <c r="C1439" i="1"/>
  <c r="D1434" i="1"/>
  <c r="C1434" i="1"/>
  <c r="D1433" i="1"/>
  <c r="C1433" i="1"/>
  <c r="D1432" i="1"/>
  <c r="C1432" i="1"/>
  <c r="D1431" i="1"/>
  <c r="C1431" i="1"/>
  <c r="D1430" i="1"/>
  <c r="C1430"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C1348" i="1"/>
  <c r="D1347" i="1"/>
  <c r="C1347" i="1"/>
  <c r="D1346" i="1"/>
  <c r="C1346" i="1"/>
  <c r="D1345" i="1"/>
  <c r="C1345" i="1"/>
  <c r="D1344" i="1"/>
  <c r="C1344" i="1"/>
  <c r="D1343" i="1"/>
  <c r="C1343" i="1"/>
  <c r="D1342" i="1"/>
  <c r="C1342" i="1"/>
  <c r="D1341" i="1"/>
  <c r="C1341" i="1"/>
  <c r="D1340" i="1"/>
  <c r="C1340" i="1"/>
  <c r="D1339" i="1"/>
  <c r="C1339" i="1"/>
  <c r="D1338" i="1"/>
  <c r="C1338" i="1"/>
  <c r="C1337" i="1"/>
  <c r="D1336" i="1"/>
  <c r="C1336" i="1"/>
  <c r="D1335" i="1"/>
  <c r="C1335" i="1"/>
  <c r="D1334" i="1"/>
  <c r="C1334" i="1"/>
  <c r="D1333" i="1"/>
  <c r="C1333" i="1"/>
  <c r="D1332" i="1"/>
  <c r="C1332" i="1"/>
  <c r="D1331" i="1"/>
  <c r="C1331" i="1"/>
  <c r="D1330" i="1"/>
  <c r="C1330" i="1"/>
  <c r="D1328" i="1"/>
  <c r="C1328" i="1"/>
  <c r="H1327" i="1"/>
  <c r="D1327" i="1"/>
  <c r="G1327" i="1" s="1"/>
  <c r="C1327" i="1"/>
  <c r="H1326" i="1"/>
  <c r="D1326" i="1"/>
  <c r="G1326" i="1" s="1"/>
  <c r="C1326" i="1"/>
  <c r="D1325" i="1"/>
  <c r="H1325" i="1" s="1"/>
  <c r="C1325" i="1"/>
  <c r="D1324" i="1"/>
  <c r="H1324" i="1" s="1"/>
  <c r="C1324" i="1"/>
  <c r="G1323" i="1"/>
  <c r="D1323" i="1"/>
  <c r="H1323" i="1" s="1"/>
  <c r="C1323" i="1"/>
  <c r="C1322" i="1"/>
  <c r="G1321" i="1"/>
  <c r="D1321" i="1"/>
  <c r="H1321" i="1" s="1"/>
  <c r="C1321" i="1"/>
  <c r="D1320" i="1"/>
  <c r="H1320" i="1" s="1"/>
  <c r="C1320" i="1"/>
  <c r="D1319" i="1"/>
  <c r="H1319" i="1" s="1"/>
  <c r="C1319" i="1"/>
  <c r="D1318" i="1"/>
  <c r="H1318" i="1" s="1"/>
  <c r="C1318" i="1"/>
  <c r="G1317" i="1"/>
  <c r="D1317" i="1"/>
  <c r="H1317" i="1" s="1"/>
  <c r="C1317" i="1"/>
  <c r="C1316" i="1"/>
  <c r="D1315" i="1"/>
  <c r="H1315" i="1" s="1"/>
  <c r="C1315" i="1"/>
  <c r="G1314" i="1"/>
  <c r="D1314" i="1"/>
  <c r="H1314" i="1" s="1"/>
  <c r="C1314" i="1"/>
  <c r="G1313" i="1"/>
  <c r="D1313" i="1"/>
  <c r="H1313" i="1" s="1"/>
  <c r="C1313" i="1"/>
  <c r="G1312" i="1"/>
  <c r="D1312" i="1"/>
  <c r="H1312" i="1" s="1"/>
  <c r="C1312" i="1"/>
  <c r="D1311" i="1"/>
  <c r="H1311" i="1" s="1"/>
  <c r="C1311" i="1"/>
  <c r="G1310" i="1"/>
  <c r="D1310" i="1"/>
  <c r="H1310" i="1" s="1"/>
  <c r="C1310" i="1"/>
  <c r="D1309" i="1"/>
  <c r="H1309" i="1" s="1"/>
  <c r="C1309" i="1"/>
  <c r="G1308" i="1"/>
  <c r="D1308" i="1"/>
  <c r="H1308" i="1" s="1"/>
  <c r="C1308" i="1"/>
  <c r="C1307" i="1"/>
  <c r="G1306" i="1"/>
  <c r="D1306" i="1"/>
  <c r="H1306" i="1" s="1"/>
  <c r="C1306" i="1"/>
  <c r="D1305" i="1"/>
  <c r="H1305" i="1" s="1"/>
  <c r="C1305" i="1"/>
  <c r="D1304" i="1"/>
  <c r="H1304" i="1" s="1"/>
  <c r="C1304" i="1"/>
  <c r="D1303" i="1"/>
  <c r="H1303" i="1" s="1"/>
  <c r="C1303" i="1"/>
  <c r="G1302" i="1"/>
  <c r="D1302" i="1"/>
  <c r="H1302" i="1" s="1"/>
  <c r="C1302" i="1"/>
  <c r="D1301" i="1"/>
  <c r="H1301" i="1" s="1"/>
  <c r="C1301" i="1"/>
  <c r="C1300" i="1"/>
  <c r="C1299" i="1"/>
  <c r="G1298" i="1"/>
  <c r="D1298" i="1"/>
  <c r="H1298" i="1" s="1"/>
  <c r="C1298" i="1"/>
  <c r="D1297" i="1"/>
  <c r="H1297" i="1" s="1"/>
  <c r="C1297" i="1"/>
  <c r="D1296" i="1"/>
  <c r="H1296" i="1" s="1"/>
  <c r="C1296" i="1"/>
  <c r="G1295" i="1"/>
  <c r="D1295" i="1"/>
  <c r="H1295" i="1" s="1"/>
  <c r="C1295" i="1"/>
  <c r="D1294" i="1"/>
  <c r="H1294" i="1" s="1"/>
  <c r="C1294" i="1"/>
  <c r="D1293" i="1"/>
  <c r="H1293" i="1" s="1"/>
  <c r="C1293" i="1"/>
  <c r="D1292" i="1"/>
  <c r="H1292" i="1" s="1"/>
  <c r="C1292" i="1"/>
  <c r="G1291" i="1"/>
  <c r="D1291" i="1"/>
  <c r="H1291" i="1" s="1"/>
  <c r="C1291" i="1"/>
  <c r="G1290" i="1"/>
  <c r="D1290" i="1"/>
  <c r="H1290" i="1" s="1"/>
  <c r="C1290" i="1"/>
  <c r="D1289" i="1"/>
  <c r="H1289" i="1" s="1"/>
  <c r="C1289" i="1"/>
  <c r="D1288" i="1"/>
  <c r="H1288" i="1" s="1"/>
  <c r="C1288" i="1"/>
  <c r="G1287" i="1"/>
  <c r="D1287" i="1"/>
  <c r="H1287" i="1" s="1"/>
  <c r="C1287" i="1"/>
  <c r="D1286" i="1"/>
  <c r="H1286" i="1" s="1"/>
  <c r="C1286" i="1"/>
  <c r="D1285" i="1"/>
  <c r="H1285" i="1" s="1"/>
  <c r="C1285" i="1"/>
  <c r="D1284" i="1"/>
  <c r="H1284" i="1" s="1"/>
  <c r="C1284" i="1"/>
  <c r="G1283" i="1"/>
  <c r="D1283" i="1"/>
  <c r="H1283" i="1" s="1"/>
  <c r="C1283" i="1"/>
  <c r="G1282" i="1"/>
  <c r="D1282" i="1"/>
  <c r="H1282" i="1" s="1"/>
  <c r="C1282" i="1"/>
  <c r="D1281" i="1"/>
  <c r="H1281" i="1" s="1"/>
  <c r="C1281" i="1"/>
  <c r="D1280" i="1"/>
  <c r="H1280" i="1" s="1"/>
  <c r="C1280" i="1"/>
  <c r="G1279" i="1"/>
  <c r="D1279" i="1"/>
  <c r="H1279" i="1" s="1"/>
  <c r="C1279" i="1"/>
  <c r="G1278" i="1"/>
  <c r="D1278" i="1"/>
  <c r="H1278" i="1" s="1"/>
  <c r="C1278" i="1"/>
  <c r="G1277" i="1"/>
  <c r="D1277" i="1"/>
  <c r="H1277" i="1" s="1"/>
  <c r="C1277" i="1"/>
  <c r="G1276"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G1268" i="1"/>
  <c r="D1268" i="1"/>
  <c r="H1268" i="1" s="1"/>
  <c r="C1268" i="1"/>
  <c r="D1267" i="1"/>
  <c r="H1267" i="1" s="1"/>
  <c r="C1267" i="1"/>
  <c r="D1266" i="1"/>
  <c r="H1266" i="1" s="1"/>
  <c r="C1266" i="1"/>
  <c r="D1265" i="1"/>
  <c r="H1265" i="1" s="1"/>
  <c r="C1265" i="1"/>
  <c r="D1264" i="1"/>
  <c r="G1264" i="1" s="1"/>
  <c r="C1264" i="1"/>
  <c r="D1263" i="1"/>
  <c r="H1263" i="1" s="1"/>
  <c r="C1263" i="1"/>
  <c r="G1262" i="1"/>
  <c r="D1262" i="1"/>
  <c r="H1262" i="1" s="1"/>
  <c r="C1262" i="1"/>
  <c r="G1261" i="1"/>
  <c r="D1261" i="1"/>
  <c r="H1261" i="1" s="1"/>
  <c r="C1261" i="1"/>
  <c r="D1260" i="1"/>
  <c r="H1260" i="1" s="1"/>
  <c r="C1260" i="1"/>
  <c r="D1259" i="1"/>
  <c r="H1259" i="1" s="1"/>
  <c r="C1259" i="1"/>
  <c r="D1258" i="1"/>
  <c r="H1258" i="1" s="1"/>
  <c r="C1258" i="1"/>
  <c r="G1257" i="1"/>
  <c r="D1257" i="1"/>
  <c r="H1257" i="1" s="1"/>
  <c r="C1257" i="1"/>
  <c r="G1256" i="1"/>
  <c r="D1256" i="1"/>
  <c r="H1256" i="1" s="1"/>
  <c r="C1256" i="1"/>
  <c r="D1255" i="1"/>
  <c r="H1255" i="1" s="1"/>
  <c r="C1255" i="1"/>
  <c r="D1254" i="1"/>
  <c r="H1254" i="1" s="1"/>
  <c r="C1254" i="1"/>
  <c r="G1253" i="1"/>
  <c r="D1253" i="1"/>
  <c r="H1253" i="1" s="1"/>
  <c r="C1253" i="1"/>
  <c r="D1252" i="1"/>
  <c r="H1252" i="1" s="1"/>
  <c r="C1252" i="1"/>
  <c r="G1251" i="1"/>
  <c r="D1251" i="1"/>
  <c r="H1251" i="1" s="1"/>
  <c r="C1251" i="1"/>
  <c r="D1250" i="1"/>
  <c r="H1250" i="1" s="1"/>
  <c r="C1250" i="1"/>
  <c r="D1249" i="1"/>
  <c r="H1249" i="1" s="1"/>
  <c r="C1249" i="1"/>
  <c r="D1248" i="1"/>
  <c r="H1248" i="1" s="1"/>
  <c r="C1248" i="1"/>
  <c r="D1247" i="1"/>
  <c r="H1247" i="1" s="1"/>
  <c r="C1247" i="1"/>
  <c r="G1246" i="1"/>
  <c r="D1246" i="1"/>
  <c r="H1246" i="1" s="1"/>
  <c r="C1246" i="1"/>
  <c r="D1245" i="1"/>
  <c r="H1245" i="1" s="1"/>
  <c r="C1245" i="1"/>
  <c r="D1244" i="1"/>
  <c r="H1244" i="1" s="1"/>
  <c r="C1244" i="1"/>
  <c r="D1243" i="1"/>
  <c r="H1243" i="1" s="1"/>
  <c r="C1243" i="1"/>
  <c r="G1242" i="1"/>
  <c r="D1242" i="1"/>
  <c r="H1242" i="1" s="1"/>
  <c r="C1242" i="1"/>
  <c r="D1241" i="1"/>
  <c r="H1241" i="1" s="1"/>
  <c r="C1241" i="1"/>
  <c r="D1240" i="1"/>
  <c r="H1240" i="1" s="1"/>
  <c r="C1240" i="1"/>
  <c r="D1239" i="1"/>
  <c r="G1239" i="1" s="1"/>
  <c r="C1239" i="1"/>
  <c r="G1238" i="1"/>
  <c r="D1238" i="1"/>
  <c r="H1238" i="1" s="1"/>
  <c r="C1238" i="1"/>
  <c r="D1237" i="1"/>
  <c r="G1237" i="1" s="1"/>
  <c r="C1237" i="1"/>
  <c r="D1236" i="1"/>
  <c r="H1236" i="1" s="1"/>
  <c r="C1236" i="1"/>
  <c r="G1234" i="1"/>
  <c r="D1234" i="1"/>
  <c r="H1234" i="1" s="1"/>
  <c r="C1234" i="1"/>
  <c r="D1233" i="1"/>
  <c r="H1233" i="1" s="1"/>
  <c r="C1233" i="1"/>
  <c r="D1232" i="1"/>
  <c r="C1232" i="1"/>
  <c r="G1232" i="1" s="1"/>
  <c r="G1231" i="1"/>
  <c r="D1231" i="1"/>
  <c r="H1231" i="1" s="1"/>
  <c r="C1231" i="1"/>
  <c r="D1230" i="1"/>
  <c r="C1230" i="1"/>
  <c r="G1230" i="1" s="1"/>
  <c r="D1229" i="1"/>
  <c r="H1229" i="1" s="1"/>
  <c r="C1229" i="1"/>
  <c r="D1228" i="1"/>
  <c r="H1228" i="1" s="1"/>
  <c r="C1228" i="1"/>
  <c r="D1227" i="1"/>
  <c r="C1227" i="1"/>
  <c r="D1226" i="1"/>
  <c r="H1226" i="1" s="1"/>
  <c r="C1226" i="1"/>
  <c r="D1225" i="1"/>
  <c r="H1225" i="1" s="1"/>
  <c r="C1225" i="1"/>
  <c r="D1224" i="1"/>
  <c r="H1224" i="1" s="1"/>
  <c r="C1224" i="1"/>
  <c r="D1223" i="1"/>
  <c r="C1223" i="1"/>
  <c r="D1222" i="1"/>
  <c r="D1221" i="1"/>
  <c r="H1221" i="1" s="1"/>
  <c r="C1221" i="1"/>
  <c r="D1220" i="1"/>
  <c r="H1220" i="1" s="1"/>
  <c r="C1220" i="1"/>
  <c r="D1219" i="1"/>
  <c r="H1219" i="1" s="1"/>
  <c r="C1219" i="1"/>
  <c r="D1218" i="1"/>
  <c r="C1218" i="1"/>
  <c r="G1218" i="1" s="1"/>
  <c r="G1217" i="1"/>
  <c r="D1217" i="1"/>
  <c r="H1217" i="1" s="1"/>
  <c r="C1217" i="1"/>
  <c r="D1216" i="1"/>
  <c r="H1216" i="1" s="1"/>
  <c r="C1216" i="1"/>
  <c r="G1216" i="1" s="1"/>
  <c r="D1213" i="1"/>
  <c r="G1213" i="1" s="1"/>
  <c r="C1213" i="1"/>
  <c r="H1212" i="1"/>
  <c r="D1212" i="1"/>
  <c r="G1212" i="1" s="1"/>
  <c r="C1212" i="1"/>
  <c r="D1211" i="1"/>
  <c r="G1211" i="1" s="1"/>
  <c r="C1211" i="1"/>
  <c r="D1210" i="1"/>
  <c r="G1210" i="1" s="1"/>
  <c r="C1210" i="1"/>
  <c r="D1209" i="1"/>
  <c r="G1209" i="1" s="1"/>
  <c r="C1209" i="1"/>
  <c r="H1208" i="1"/>
  <c r="D1208" i="1"/>
  <c r="G1208" i="1" s="1"/>
  <c r="C1208" i="1"/>
  <c r="D1207" i="1"/>
  <c r="C1207"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D1150" i="1"/>
  <c r="C1150" i="1"/>
  <c r="D1149" i="1"/>
  <c r="C1149" i="1"/>
  <c r="C1148" i="1"/>
  <c r="D1147" i="1"/>
  <c r="C1147" i="1"/>
  <c r="D1146" i="1"/>
  <c r="C1146" i="1"/>
  <c r="D1145" i="1"/>
  <c r="C1145" i="1"/>
  <c r="D1144" i="1"/>
  <c r="C1144" i="1"/>
  <c r="D1143" i="1"/>
  <c r="C1143"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C1104" i="1"/>
  <c r="D1103" i="1"/>
  <c r="C1103" i="1"/>
  <c r="D1102" i="1"/>
  <c r="C1102" i="1"/>
  <c r="D1101" i="1"/>
  <c r="C1101" i="1"/>
  <c r="D1100" i="1"/>
  <c r="C1100" i="1"/>
  <c r="D1099" i="1"/>
  <c r="C1099" i="1"/>
  <c r="D1098" i="1"/>
  <c r="C1098" i="1"/>
  <c r="D1097" i="1"/>
  <c r="C1097"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C1065" i="1"/>
  <c r="D1064" i="1"/>
  <c r="C1064" i="1"/>
  <c r="D1063" i="1"/>
  <c r="C1063" i="1"/>
  <c r="D1062" i="1"/>
  <c r="C1062" i="1"/>
  <c r="D1061" i="1"/>
  <c r="C1061" i="1"/>
  <c r="D1060" i="1"/>
  <c r="C1060" i="1"/>
  <c r="D1059" i="1"/>
  <c r="C1059" i="1"/>
  <c r="D1058" i="1"/>
  <c r="C1058" i="1"/>
  <c r="D1057" i="1"/>
  <c r="C1057" i="1"/>
  <c r="C1056" i="1"/>
  <c r="D1055" i="1"/>
  <c r="C1055" i="1"/>
  <c r="D1054" i="1"/>
  <c r="C1054" i="1"/>
  <c r="D1053" i="1"/>
  <c r="C1053" i="1"/>
  <c r="D1052" i="1"/>
  <c r="C1052" i="1"/>
  <c r="D1051" i="1"/>
  <c r="C1051" i="1"/>
  <c r="D1050" i="1"/>
  <c r="C1050" i="1"/>
  <c r="H1049" i="1"/>
  <c r="D1049" i="1"/>
  <c r="C1049" i="1"/>
  <c r="D1048" i="1"/>
  <c r="H1048" i="1" s="1"/>
  <c r="C1048" i="1"/>
  <c r="H1045" i="1"/>
  <c r="D1045" i="1"/>
  <c r="C1045" i="1"/>
  <c r="H1044" i="1"/>
  <c r="D1044" i="1"/>
  <c r="C1044" i="1"/>
  <c r="G1044" i="1" s="1"/>
  <c r="D1043" i="1"/>
  <c r="C1043" i="1"/>
  <c r="G1043" i="1" s="1"/>
  <c r="D1042" i="1"/>
  <c r="C1042" i="1"/>
  <c r="C1041" i="1"/>
  <c r="D1040" i="1"/>
  <c r="H1040" i="1" s="1"/>
  <c r="C1040" i="1"/>
  <c r="D1039" i="1"/>
  <c r="C1039" i="1"/>
  <c r="D1038" i="1"/>
  <c r="C1038" i="1"/>
  <c r="D1037" i="1"/>
  <c r="H1037" i="1" s="1"/>
  <c r="C1037" i="1"/>
  <c r="D1036" i="1"/>
  <c r="H1036" i="1" s="1"/>
  <c r="C1036" i="1"/>
  <c r="G1036" i="1" s="1"/>
  <c r="D1035" i="1"/>
  <c r="C1035" i="1"/>
  <c r="G1035" i="1" s="1"/>
  <c r="D1034" i="1"/>
  <c r="C1034" i="1"/>
  <c r="D1033" i="1"/>
  <c r="C1033" i="1"/>
  <c r="G1033" i="1" s="1"/>
  <c r="H1032" i="1"/>
  <c r="D1032" i="1"/>
  <c r="C1032" i="1"/>
  <c r="D1031" i="1"/>
  <c r="C1031" i="1"/>
  <c r="G1031" i="1" s="1"/>
  <c r="C1030" i="1"/>
  <c r="D1029" i="1"/>
  <c r="H1029" i="1" s="1"/>
  <c r="C1029" i="1"/>
  <c r="D1028" i="1"/>
  <c r="C1028" i="1"/>
  <c r="G1028" i="1" s="1"/>
  <c r="D1027" i="1"/>
  <c r="C1027" i="1"/>
  <c r="D1026" i="1"/>
  <c r="C1026" i="1"/>
  <c r="D1025" i="1"/>
  <c r="C1025" i="1"/>
  <c r="D1024" i="1"/>
  <c r="H1024" i="1" s="1"/>
  <c r="C1024" i="1"/>
  <c r="G1024" i="1" s="1"/>
  <c r="D1023" i="1"/>
  <c r="C1023" i="1"/>
  <c r="D1022" i="1"/>
  <c r="C1022" i="1"/>
  <c r="D1021" i="1"/>
  <c r="H1021" i="1" s="1"/>
  <c r="C1021" i="1"/>
  <c r="G1021" i="1" s="1"/>
  <c r="D1020" i="1"/>
  <c r="H1020" i="1" s="1"/>
  <c r="C1020" i="1"/>
  <c r="D1019" i="1"/>
  <c r="C1019" i="1"/>
  <c r="D1018" i="1"/>
  <c r="C1018" i="1"/>
  <c r="D1017" i="1"/>
  <c r="C1017" i="1"/>
  <c r="H1016" i="1"/>
  <c r="D1016" i="1"/>
  <c r="C1016" i="1"/>
  <c r="G1016" i="1" s="1"/>
  <c r="D1015" i="1"/>
  <c r="C1015" i="1"/>
  <c r="G1015" i="1" s="1"/>
  <c r="D1014" i="1"/>
  <c r="C1014" i="1"/>
  <c r="D1013" i="1"/>
  <c r="D1012" i="1"/>
  <c r="C1012" i="1"/>
  <c r="D1011" i="1"/>
  <c r="C1011" i="1"/>
  <c r="G1011" i="1" s="1"/>
  <c r="D1010" i="1"/>
  <c r="C1010" i="1"/>
  <c r="D1009" i="1"/>
  <c r="H1009" i="1" s="1"/>
  <c r="C1009" i="1"/>
  <c r="D1008" i="1"/>
  <c r="C1008" i="1"/>
  <c r="D1006" i="1"/>
  <c r="C1006" i="1"/>
  <c r="D1005" i="1"/>
  <c r="H1005" i="1" s="1"/>
  <c r="C1005" i="1"/>
  <c r="D1004" i="1"/>
  <c r="H1004" i="1" s="1"/>
  <c r="C1004" i="1"/>
  <c r="G1004" i="1" s="1"/>
  <c r="D1003" i="1"/>
  <c r="C1003" i="1"/>
  <c r="G1003" i="1" s="1"/>
  <c r="D1002" i="1"/>
  <c r="C1002" i="1"/>
  <c r="D1001" i="1"/>
  <c r="C1001" i="1"/>
  <c r="D1000" i="1"/>
  <c r="C1000" i="1"/>
  <c r="G1000" i="1" s="1"/>
  <c r="D999" i="1"/>
  <c r="C999" i="1"/>
  <c r="D998" i="1"/>
  <c r="C998" i="1"/>
  <c r="D996" i="1"/>
  <c r="H996" i="1" s="1"/>
  <c r="C996" i="1"/>
  <c r="G996" i="1" s="1"/>
  <c r="D995" i="1"/>
  <c r="C995" i="1"/>
  <c r="G995" i="1" s="1"/>
  <c r="D994" i="1"/>
  <c r="C994" i="1"/>
  <c r="D993" i="1"/>
  <c r="C993" i="1"/>
  <c r="D992" i="1"/>
  <c r="H992" i="1" s="1"/>
  <c r="C992" i="1"/>
  <c r="C991" i="1"/>
  <c r="D989" i="1"/>
  <c r="C989" i="1"/>
  <c r="G989" i="1" s="1"/>
  <c r="D988" i="1"/>
  <c r="C988" i="1"/>
  <c r="G988" i="1" s="1"/>
  <c r="D987" i="1"/>
  <c r="C987" i="1"/>
  <c r="G987" i="1" s="1"/>
  <c r="C986" i="1"/>
  <c r="D983" i="1"/>
  <c r="H983" i="1" s="1"/>
  <c r="C983" i="1"/>
  <c r="H982" i="1"/>
  <c r="D982" i="1"/>
  <c r="C982" i="1"/>
  <c r="G982" i="1" s="1"/>
  <c r="D981" i="1"/>
  <c r="C981" i="1"/>
  <c r="G981" i="1" s="1"/>
  <c r="D980" i="1"/>
  <c r="C980" i="1"/>
  <c r="D979" i="1"/>
  <c r="H979" i="1" s="1"/>
  <c r="C979" i="1"/>
  <c r="H978" i="1"/>
  <c r="D978" i="1"/>
  <c r="C978" i="1"/>
  <c r="G978" i="1" s="1"/>
  <c r="D977" i="1"/>
  <c r="C977" i="1"/>
  <c r="G977" i="1" s="1"/>
  <c r="D976" i="1"/>
  <c r="C976" i="1"/>
  <c r="D975" i="1"/>
  <c r="H975" i="1" s="1"/>
  <c r="C975" i="1"/>
  <c r="D974" i="1"/>
  <c r="H974" i="1" s="1"/>
  <c r="C974" i="1"/>
  <c r="G974" i="1" s="1"/>
  <c r="D973" i="1"/>
  <c r="C973" i="1"/>
  <c r="G973" i="1" s="1"/>
  <c r="D972" i="1"/>
  <c r="C972" i="1"/>
  <c r="H971" i="1"/>
  <c r="D971" i="1"/>
  <c r="C971" i="1"/>
  <c r="G971" i="1" s="1"/>
  <c r="D970" i="1"/>
  <c r="H970" i="1" s="1"/>
  <c r="C970" i="1"/>
  <c r="G970" i="1" s="1"/>
  <c r="D969" i="1"/>
  <c r="C969" i="1"/>
  <c r="D968" i="1"/>
  <c r="C968" i="1"/>
  <c r="H967" i="1"/>
  <c r="D967" i="1"/>
  <c r="C967" i="1"/>
  <c r="D966" i="1"/>
  <c r="H966" i="1" s="1"/>
  <c r="C966" i="1"/>
  <c r="D965" i="1"/>
  <c r="C965" i="1"/>
  <c r="D964" i="1"/>
  <c r="C964" i="1"/>
  <c r="D963" i="1"/>
  <c r="H963" i="1" s="1"/>
  <c r="C963" i="1"/>
  <c r="G963" i="1" s="1"/>
  <c r="H962" i="1"/>
  <c r="D962" i="1"/>
  <c r="C962" i="1"/>
  <c r="D961" i="1"/>
  <c r="C961" i="1"/>
  <c r="D960" i="1"/>
  <c r="C960" i="1"/>
  <c r="H959" i="1"/>
  <c r="D959" i="1"/>
  <c r="C959" i="1"/>
  <c r="G959" i="1" s="1"/>
  <c r="D958" i="1"/>
  <c r="H958" i="1" s="1"/>
  <c r="C958" i="1"/>
  <c r="D957" i="1"/>
  <c r="C957" i="1"/>
  <c r="D956" i="1"/>
  <c r="C956" i="1"/>
  <c r="H955" i="1"/>
  <c r="D955" i="1"/>
  <c r="C955" i="1"/>
  <c r="D954" i="1"/>
  <c r="H954" i="1" s="1"/>
  <c r="C954" i="1"/>
  <c r="D953" i="1"/>
  <c r="C953" i="1"/>
  <c r="G953" i="1" s="1"/>
  <c r="D952" i="1"/>
  <c r="C952" i="1"/>
  <c r="D951" i="1"/>
  <c r="H951" i="1" s="1"/>
  <c r="C951" i="1"/>
  <c r="G951" i="1" s="1"/>
  <c r="H950" i="1"/>
  <c r="D950" i="1"/>
  <c r="C950" i="1"/>
  <c r="G950" i="1" s="1"/>
  <c r="D949" i="1"/>
  <c r="C949" i="1"/>
  <c r="G949" i="1" s="1"/>
  <c r="D948" i="1"/>
  <c r="C948" i="1"/>
  <c r="D947" i="1"/>
  <c r="H947" i="1" s="1"/>
  <c r="C947" i="1"/>
  <c r="D946" i="1"/>
  <c r="H946" i="1" s="1"/>
  <c r="C946" i="1"/>
  <c r="D945" i="1"/>
  <c r="C945" i="1"/>
  <c r="G945" i="1" s="1"/>
  <c r="D944" i="1"/>
  <c r="C944" i="1"/>
  <c r="H943" i="1"/>
  <c r="D943" i="1"/>
  <c r="C943" i="1"/>
  <c r="H942" i="1"/>
  <c r="D942" i="1"/>
  <c r="C942" i="1"/>
  <c r="D941" i="1"/>
  <c r="C941" i="1"/>
  <c r="D940" i="1"/>
  <c r="C940" i="1"/>
  <c r="H939" i="1"/>
  <c r="D939" i="1"/>
  <c r="C939" i="1"/>
  <c r="H938" i="1"/>
  <c r="D938" i="1"/>
  <c r="C938" i="1"/>
  <c r="D937" i="1"/>
  <c r="C937" i="1"/>
  <c r="D936" i="1"/>
  <c r="C936" i="1"/>
  <c r="H935" i="1"/>
  <c r="D935" i="1"/>
  <c r="C935" i="1"/>
  <c r="D934" i="1"/>
  <c r="H934" i="1" s="1"/>
  <c r="C934" i="1"/>
  <c r="D933" i="1"/>
  <c r="C933" i="1"/>
  <c r="D932" i="1"/>
  <c r="C932" i="1"/>
  <c r="D931" i="1"/>
  <c r="H931" i="1" s="1"/>
  <c r="C931" i="1"/>
  <c r="H930" i="1"/>
  <c r="D930" i="1"/>
  <c r="C930" i="1"/>
  <c r="D929" i="1"/>
  <c r="C929" i="1"/>
  <c r="D928" i="1"/>
  <c r="C928" i="1"/>
  <c r="H927" i="1"/>
  <c r="D927" i="1"/>
  <c r="C927" i="1"/>
  <c r="D926" i="1"/>
  <c r="H926" i="1" s="1"/>
  <c r="C926" i="1"/>
  <c r="D925" i="1"/>
  <c r="G925" i="1" s="1"/>
  <c r="C925" i="1"/>
  <c r="D924" i="1"/>
  <c r="G924" i="1" s="1"/>
  <c r="C924" i="1"/>
  <c r="H924" i="1" s="1"/>
  <c r="D923" i="1"/>
  <c r="G923" i="1" s="1"/>
  <c r="C923" i="1"/>
  <c r="H923" i="1" s="1"/>
  <c r="G922" i="1"/>
  <c r="D922" i="1"/>
  <c r="C922" i="1"/>
  <c r="H922" i="1" s="1"/>
  <c r="D921" i="1"/>
  <c r="G921" i="1" s="1"/>
  <c r="C921" i="1"/>
  <c r="G920" i="1"/>
  <c r="D920" i="1"/>
  <c r="C920" i="1"/>
  <c r="H920" i="1" s="1"/>
  <c r="D919" i="1"/>
  <c r="G919" i="1" s="1"/>
  <c r="C919" i="1"/>
  <c r="D918" i="1"/>
  <c r="G918" i="1" s="1"/>
  <c r="C918" i="1"/>
  <c r="H918" i="1" s="1"/>
  <c r="G917" i="1"/>
  <c r="D917" i="1"/>
  <c r="C917" i="1"/>
  <c r="H917" i="1" s="1"/>
  <c r="G916" i="1"/>
  <c r="D916" i="1"/>
  <c r="C916" i="1"/>
  <c r="H916" i="1" s="1"/>
  <c r="G915" i="1"/>
  <c r="D915" i="1"/>
  <c r="C915" i="1"/>
  <c r="H915" i="1" s="1"/>
  <c r="G914" i="1"/>
  <c r="D914" i="1"/>
  <c r="C914" i="1"/>
  <c r="H914" i="1" s="1"/>
  <c r="D913" i="1"/>
  <c r="G913" i="1" s="1"/>
  <c r="C913" i="1"/>
  <c r="D912" i="1"/>
  <c r="G912" i="1" s="1"/>
  <c r="C912" i="1"/>
  <c r="D911" i="1"/>
  <c r="G911" i="1" s="1"/>
  <c r="C911" i="1"/>
  <c r="H911" i="1" s="1"/>
  <c r="D910" i="1"/>
  <c r="G910" i="1" s="1"/>
  <c r="C910" i="1"/>
  <c r="G909" i="1"/>
  <c r="D909" i="1"/>
  <c r="C909" i="1"/>
  <c r="H909" i="1" s="1"/>
  <c r="D908" i="1"/>
  <c r="G908" i="1" s="1"/>
  <c r="C908" i="1"/>
  <c r="G907" i="1"/>
  <c r="D907" i="1"/>
  <c r="C907" i="1"/>
  <c r="H907" i="1" s="1"/>
  <c r="G906" i="1"/>
  <c r="D906" i="1"/>
  <c r="C906" i="1"/>
  <c r="H906" i="1" s="1"/>
  <c r="G905" i="1"/>
  <c r="D905" i="1"/>
  <c r="C905" i="1"/>
  <c r="H905" i="1" s="1"/>
  <c r="D904" i="1"/>
  <c r="G904" i="1" s="1"/>
  <c r="C904" i="1"/>
  <c r="D903" i="1"/>
  <c r="G903" i="1" s="1"/>
  <c r="C903" i="1"/>
  <c r="H903" i="1" s="1"/>
  <c r="D902" i="1"/>
  <c r="G902" i="1" s="1"/>
  <c r="C902" i="1"/>
  <c r="H902" i="1" s="1"/>
  <c r="G901" i="1"/>
  <c r="D901" i="1"/>
  <c r="C901" i="1"/>
  <c r="H901" i="1" s="1"/>
  <c r="D900" i="1"/>
  <c r="G900" i="1" s="1"/>
  <c r="C900" i="1"/>
  <c r="D899" i="1"/>
  <c r="G899" i="1" s="1"/>
  <c r="C899" i="1"/>
  <c r="H899" i="1" s="1"/>
  <c r="G898" i="1"/>
  <c r="D898" i="1"/>
  <c r="C898" i="1"/>
  <c r="H898" i="1" s="1"/>
  <c r="G897" i="1"/>
  <c r="D897" i="1"/>
  <c r="C897" i="1"/>
  <c r="H897" i="1" s="1"/>
  <c r="D896" i="1"/>
  <c r="G896" i="1" s="1"/>
  <c r="C896" i="1"/>
  <c r="D895" i="1"/>
  <c r="G895" i="1" s="1"/>
  <c r="C895" i="1"/>
  <c r="H895" i="1" s="1"/>
  <c r="D894" i="1"/>
  <c r="G894" i="1" s="1"/>
  <c r="C894" i="1"/>
  <c r="H894" i="1" s="1"/>
  <c r="G893" i="1"/>
  <c r="D893" i="1"/>
  <c r="C893" i="1"/>
  <c r="H893" i="1" s="1"/>
  <c r="D892" i="1"/>
  <c r="G892" i="1" s="1"/>
  <c r="C892" i="1"/>
  <c r="G891" i="1"/>
  <c r="D891" i="1"/>
  <c r="C891" i="1"/>
  <c r="H891" i="1" s="1"/>
  <c r="G890" i="1"/>
  <c r="D890" i="1"/>
  <c r="C890" i="1"/>
  <c r="H890" i="1" s="1"/>
  <c r="G889" i="1"/>
  <c r="D889" i="1"/>
  <c r="C889" i="1"/>
  <c r="H889" i="1" s="1"/>
  <c r="D888" i="1"/>
  <c r="G888" i="1" s="1"/>
  <c r="C888" i="1"/>
  <c r="D887" i="1"/>
  <c r="G887" i="1" s="1"/>
  <c r="C887" i="1"/>
  <c r="G886" i="1"/>
  <c r="D886" i="1"/>
  <c r="C886" i="1"/>
  <c r="H886" i="1" s="1"/>
  <c r="D885" i="1"/>
  <c r="G885" i="1" s="1"/>
  <c r="C885" i="1"/>
  <c r="G884" i="1"/>
  <c r="D884" i="1"/>
  <c r="C884" i="1"/>
  <c r="H884" i="1" s="1"/>
  <c r="G883" i="1"/>
  <c r="D883" i="1"/>
  <c r="C883" i="1"/>
  <c r="D882" i="1"/>
  <c r="G882" i="1" s="1"/>
  <c r="C882" i="1"/>
  <c r="D881" i="1"/>
  <c r="G881" i="1" s="1"/>
  <c r="C881" i="1"/>
  <c r="H881" i="1" s="1"/>
  <c r="G880" i="1"/>
  <c r="D880" i="1"/>
  <c r="C880" i="1"/>
  <c r="H880" i="1" s="1"/>
  <c r="G879" i="1"/>
  <c r="D879" i="1"/>
  <c r="C879" i="1"/>
  <c r="H879" i="1" s="1"/>
  <c r="D878" i="1"/>
  <c r="G878" i="1" s="1"/>
  <c r="C878" i="1"/>
  <c r="G877" i="1"/>
  <c r="D877" i="1"/>
  <c r="C877" i="1"/>
  <c r="H877" i="1" s="1"/>
  <c r="D876" i="1"/>
  <c r="G876" i="1" s="1"/>
  <c r="C876" i="1"/>
  <c r="H876" i="1" s="1"/>
  <c r="G875" i="1"/>
  <c r="D875" i="1"/>
  <c r="C875" i="1"/>
  <c r="H875" i="1" s="1"/>
  <c r="G874" i="1"/>
  <c r="D874" i="1"/>
  <c r="C874" i="1"/>
  <c r="H874" i="1" s="1"/>
  <c r="D873" i="1"/>
  <c r="G873" i="1" s="1"/>
  <c r="C873" i="1"/>
  <c r="D872" i="1"/>
  <c r="G872" i="1" s="1"/>
  <c r="C872" i="1"/>
  <c r="H872" i="1" s="1"/>
  <c r="D871" i="1"/>
  <c r="G871" i="1" s="1"/>
  <c r="C871" i="1"/>
  <c r="D870" i="1"/>
  <c r="G870" i="1" s="1"/>
  <c r="C870" i="1"/>
  <c r="D869" i="1"/>
  <c r="G869" i="1" s="1"/>
  <c r="C869" i="1"/>
  <c r="D868" i="1"/>
  <c r="G868" i="1" s="1"/>
  <c r="C868" i="1"/>
  <c r="D867" i="1"/>
  <c r="G867" i="1" s="1"/>
  <c r="C867" i="1"/>
  <c r="H867" i="1" s="1"/>
  <c r="G866" i="1"/>
  <c r="D866" i="1"/>
  <c r="C866" i="1"/>
  <c r="H866" i="1" s="1"/>
  <c r="D865" i="1"/>
  <c r="G865" i="1" s="1"/>
  <c r="C865" i="1"/>
  <c r="G864" i="1"/>
  <c r="D864" i="1"/>
  <c r="C864" i="1"/>
  <c r="H864" i="1" s="1"/>
  <c r="D863" i="1"/>
  <c r="G863" i="1" s="1"/>
  <c r="C863" i="1"/>
  <c r="G862" i="1"/>
  <c r="D862" i="1"/>
  <c r="C862" i="1"/>
  <c r="H862" i="1" s="1"/>
  <c r="D861" i="1"/>
  <c r="G861" i="1" s="1"/>
  <c r="C861" i="1"/>
  <c r="G860" i="1"/>
  <c r="D860" i="1"/>
  <c r="C860" i="1"/>
  <c r="H860" i="1" s="1"/>
  <c r="D859" i="1"/>
  <c r="G859" i="1" s="1"/>
  <c r="C859" i="1"/>
  <c r="G858" i="1"/>
  <c r="D858" i="1"/>
  <c r="C858" i="1"/>
  <c r="H858" i="1" s="1"/>
  <c r="D857" i="1"/>
  <c r="G857" i="1" s="1"/>
  <c r="C857" i="1"/>
  <c r="G856" i="1"/>
  <c r="D856" i="1"/>
  <c r="C856" i="1"/>
  <c r="H856" i="1" s="1"/>
  <c r="D855" i="1"/>
  <c r="G855" i="1" s="1"/>
  <c r="C855" i="1"/>
  <c r="G854" i="1"/>
  <c r="D854" i="1"/>
  <c r="C854" i="1"/>
  <c r="H854" i="1" s="1"/>
  <c r="D853" i="1"/>
  <c r="G853" i="1" s="1"/>
  <c r="C853" i="1"/>
  <c r="H853" i="1" s="1"/>
  <c r="G852" i="1"/>
  <c r="D852" i="1"/>
  <c r="C852" i="1"/>
  <c r="H852" i="1" s="1"/>
  <c r="D851" i="1"/>
  <c r="G851" i="1" s="1"/>
  <c r="C851" i="1"/>
  <c r="D850" i="1"/>
  <c r="G850" i="1" s="1"/>
  <c r="C850" i="1"/>
  <c r="H850" i="1" s="1"/>
  <c r="G849" i="1"/>
  <c r="D849" i="1"/>
  <c r="C849" i="1"/>
  <c r="H849" i="1" s="1"/>
  <c r="G848" i="1"/>
  <c r="D848" i="1"/>
  <c r="C848" i="1"/>
  <c r="H848" i="1" s="1"/>
  <c r="D847" i="1"/>
  <c r="G847" i="1" s="1"/>
  <c r="C847" i="1"/>
  <c r="G846" i="1"/>
  <c r="D846" i="1"/>
  <c r="C846" i="1"/>
  <c r="H846" i="1" s="1"/>
  <c r="D845" i="1"/>
  <c r="G845" i="1" s="1"/>
  <c r="C845" i="1"/>
  <c r="G844" i="1"/>
  <c r="D844" i="1"/>
  <c r="C844" i="1"/>
  <c r="H844" i="1" s="1"/>
  <c r="D843" i="1"/>
  <c r="G843" i="1" s="1"/>
  <c r="C843" i="1"/>
  <c r="G842" i="1"/>
  <c r="D842" i="1"/>
  <c r="C842" i="1"/>
  <c r="D841" i="1"/>
  <c r="G841" i="1" s="1"/>
  <c r="C841" i="1"/>
  <c r="G840" i="1"/>
  <c r="D840" i="1"/>
  <c r="C840" i="1"/>
  <c r="H840" i="1" s="1"/>
  <c r="G839" i="1"/>
  <c r="D839" i="1"/>
  <c r="C839" i="1"/>
  <c r="H839" i="1" s="1"/>
  <c r="G838" i="1"/>
  <c r="D838" i="1"/>
  <c r="C838" i="1"/>
  <c r="H838" i="1" s="1"/>
  <c r="D837" i="1"/>
  <c r="G837" i="1" s="1"/>
  <c r="C837" i="1"/>
  <c r="G836" i="1"/>
  <c r="D836" i="1"/>
  <c r="C836" i="1"/>
  <c r="H836" i="1" s="1"/>
  <c r="G835" i="1"/>
  <c r="D835" i="1"/>
  <c r="C835" i="1"/>
  <c r="H835" i="1" s="1"/>
  <c r="G834" i="1"/>
  <c r="D834" i="1"/>
  <c r="C834" i="1"/>
  <c r="H834" i="1" s="1"/>
  <c r="D833" i="1"/>
  <c r="G833" i="1" s="1"/>
  <c r="C833" i="1"/>
  <c r="H833" i="1" s="1"/>
  <c r="G832" i="1"/>
  <c r="D832" i="1"/>
  <c r="C832" i="1"/>
  <c r="H832" i="1" s="1"/>
  <c r="D831" i="1"/>
  <c r="G831" i="1" s="1"/>
  <c r="C831" i="1"/>
  <c r="H831" i="1" s="1"/>
  <c r="G830" i="1"/>
  <c r="D830" i="1"/>
  <c r="C830" i="1"/>
  <c r="H830" i="1" s="1"/>
  <c r="G829" i="1"/>
  <c r="D829" i="1"/>
  <c r="C829" i="1"/>
  <c r="D828" i="1"/>
  <c r="G828" i="1" s="1"/>
  <c r="C828" i="1"/>
  <c r="D827" i="1"/>
  <c r="G827" i="1" s="1"/>
  <c r="C827" i="1"/>
  <c r="H827" i="1" s="1"/>
  <c r="D826" i="1"/>
  <c r="G826" i="1" s="1"/>
  <c r="C826" i="1"/>
  <c r="H826" i="1" s="1"/>
  <c r="G825" i="1"/>
  <c r="D825" i="1"/>
  <c r="C825" i="1"/>
  <c r="D824" i="1"/>
  <c r="G824" i="1" s="1"/>
  <c r="C824" i="1"/>
  <c r="G823" i="1"/>
  <c r="D823" i="1"/>
  <c r="C823" i="1"/>
  <c r="H823" i="1" s="1"/>
  <c r="D822" i="1"/>
  <c r="G822" i="1" s="1"/>
  <c r="C822" i="1"/>
  <c r="D821" i="1"/>
  <c r="G821" i="1" s="1"/>
  <c r="C821" i="1"/>
  <c r="D820" i="1"/>
  <c r="G820" i="1" s="1"/>
  <c r="C820" i="1"/>
  <c r="H820" i="1" s="1"/>
  <c r="G819" i="1"/>
  <c r="D819" i="1"/>
  <c r="C819" i="1"/>
  <c r="H819" i="1" s="1"/>
  <c r="D818" i="1"/>
  <c r="G818" i="1" s="1"/>
  <c r="C818" i="1"/>
  <c r="D817" i="1"/>
  <c r="G817" i="1" s="1"/>
  <c r="C817" i="1"/>
  <c r="D816" i="1"/>
  <c r="G816" i="1" s="1"/>
  <c r="C816" i="1"/>
  <c r="D815" i="1"/>
  <c r="G815" i="1" s="1"/>
  <c r="C815" i="1"/>
  <c r="H815" i="1" s="1"/>
  <c r="G814" i="1"/>
  <c r="D814" i="1"/>
  <c r="C814" i="1"/>
  <c r="H814" i="1" s="1"/>
  <c r="G813" i="1"/>
  <c r="D813" i="1"/>
  <c r="C813" i="1"/>
  <c r="D812" i="1"/>
  <c r="G812" i="1" s="1"/>
  <c r="C812" i="1"/>
  <c r="G811" i="1"/>
  <c r="D811" i="1"/>
  <c r="C811" i="1"/>
  <c r="H811" i="1" s="1"/>
  <c r="G810" i="1"/>
  <c r="D810" i="1"/>
  <c r="C810" i="1"/>
  <c r="D809" i="1"/>
  <c r="G809" i="1" s="1"/>
  <c r="C809" i="1"/>
  <c r="D808" i="1"/>
  <c r="G808" i="1" s="1"/>
  <c r="C808" i="1"/>
  <c r="H808" i="1" s="1"/>
  <c r="D807" i="1"/>
  <c r="G807" i="1" s="1"/>
  <c r="C807" i="1"/>
  <c r="D806" i="1"/>
  <c r="G806" i="1" s="1"/>
  <c r="C806" i="1"/>
  <c r="D805" i="1"/>
  <c r="G805" i="1" s="1"/>
  <c r="C805" i="1"/>
  <c r="G804" i="1"/>
  <c r="D804" i="1"/>
  <c r="C804" i="1"/>
  <c r="H804" i="1" s="1"/>
  <c r="D803" i="1"/>
  <c r="G803" i="1" s="1"/>
  <c r="C803" i="1"/>
  <c r="D802" i="1"/>
  <c r="G802" i="1" s="1"/>
  <c r="C802" i="1"/>
  <c r="D801" i="1"/>
  <c r="G801" i="1" s="1"/>
  <c r="C801" i="1"/>
  <c r="H801" i="1" s="1"/>
  <c r="D800" i="1"/>
  <c r="G800" i="1" s="1"/>
  <c r="C800" i="1"/>
  <c r="D799" i="1"/>
  <c r="G799" i="1" s="1"/>
  <c r="C799" i="1"/>
  <c r="D798" i="1"/>
  <c r="G798" i="1" s="1"/>
  <c r="C798" i="1"/>
  <c r="H798" i="1" s="1"/>
  <c r="D797" i="1"/>
  <c r="G797" i="1" s="1"/>
  <c r="C797" i="1"/>
  <c r="G796" i="1"/>
  <c r="D796" i="1"/>
  <c r="C796" i="1"/>
  <c r="H796" i="1" s="1"/>
  <c r="D795" i="1"/>
  <c r="G795" i="1" s="1"/>
  <c r="C795" i="1"/>
  <c r="D794" i="1"/>
  <c r="G794" i="1" s="1"/>
  <c r="C794" i="1"/>
  <c r="H794" i="1" s="1"/>
  <c r="D793" i="1"/>
  <c r="G793" i="1" s="1"/>
  <c r="C793" i="1"/>
  <c r="D792" i="1"/>
  <c r="G792" i="1" s="1"/>
  <c r="C792" i="1"/>
  <c r="D791" i="1"/>
  <c r="G791" i="1" s="1"/>
  <c r="C791" i="1"/>
  <c r="D790" i="1"/>
  <c r="G790" i="1" s="1"/>
  <c r="C790" i="1"/>
  <c r="D789" i="1"/>
  <c r="G789" i="1" s="1"/>
  <c r="C789" i="1"/>
  <c r="G788" i="1"/>
  <c r="D788" i="1"/>
  <c r="C788" i="1"/>
  <c r="D787" i="1"/>
  <c r="G787" i="1" s="1"/>
  <c r="C787" i="1"/>
  <c r="D786" i="1"/>
  <c r="G786" i="1" s="1"/>
  <c r="C786" i="1"/>
  <c r="D785" i="1"/>
  <c r="G785" i="1" s="1"/>
  <c r="C785" i="1"/>
  <c r="H785" i="1" s="1"/>
  <c r="G784" i="1"/>
  <c r="D784" i="1"/>
  <c r="C784" i="1"/>
  <c r="H784" i="1" s="1"/>
  <c r="D783" i="1"/>
  <c r="G783" i="1" s="1"/>
  <c r="C783" i="1"/>
  <c r="D782" i="1"/>
  <c r="G782" i="1" s="1"/>
  <c r="C782" i="1"/>
  <c r="H782" i="1" s="1"/>
  <c r="D781" i="1"/>
  <c r="G781" i="1" s="1"/>
  <c r="C781" i="1"/>
  <c r="D780" i="1"/>
  <c r="G780" i="1" s="1"/>
  <c r="C780" i="1"/>
  <c r="H780" i="1" s="1"/>
  <c r="D779" i="1"/>
  <c r="G779" i="1" s="1"/>
  <c r="C779" i="1"/>
  <c r="D778" i="1"/>
  <c r="C778" i="1"/>
  <c r="H778" i="1" s="1"/>
  <c r="D777" i="1"/>
  <c r="C777" i="1"/>
  <c r="D776" i="1"/>
  <c r="G776" i="1" s="1"/>
  <c r="C776" i="1"/>
  <c r="D775" i="1"/>
  <c r="G775" i="1" s="1"/>
  <c r="C775" i="1"/>
  <c r="D774" i="1"/>
  <c r="C774" i="1"/>
  <c r="D773" i="1"/>
  <c r="C773" i="1"/>
  <c r="G772" i="1"/>
  <c r="D772" i="1"/>
  <c r="C772" i="1"/>
  <c r="D771" i="1"/>
  <c r="G771" i="1" s="1"/>
  <c r="C771" i="1"/>
  <c r="D770" i="1"/>
  <c r="C770" i="1"/>
  <c r="D769" i="1"/>
  <c r="C769" i="1"/>
  <c r="H769" i="1" s="1"/>
  <c r="G768" i="1"/>
  <c r="D768" i="1"/>
  <c r="C768" i="1"/>
  <c r="H768" i="1" s="1"/>
  <c r="D767" i="1"/>
  <c r="G767" i="1" s="1"/>
  <c r="C767" i="1"/>
  <c r="D766" i="1"/>
  <c r="C766" i="1"/>
  <c r="H766" i="1" s="1"/>
  <c r="D765" i="1"/>
  <c r="C765" i="1"/>
  <c r="G764" i="1"/>
  <c r="D764" i="1"/>
  <c r="C764" i="1"/>
  <c r="D763" i="1"/>
  <c r="G763" i="1" s="1"/>
  <c r="C763" i="1"/>
  <c r="D762" i="1"/>
  <c r="C762" i="1"/>
  <c r="H762" i="1" s="1"/>
  <c r="D761" i="1"/>
  <c r="C761" i="1"/>
  <c r="H761" i="1" s="1"/>
  <c r="D760" i="1"/>
  <c r="G760" i="1" s="1"/>
  <c r="C760" i="1"/>
  <c r="D759" i="1"/>
  <c r="G759" i="1" s="1"/>
  <c r="C759" i="1"/>
  <c r="D758" i="1"/>
  <c r="C758" i="1"/>
  <c r="D757" i="1"/>
  <c r="C757" i="1"/>
  <c r="H757" i="1" s="1"/>
  <c r="D756" i="1"/>
  <c r="G756" i="1" s="1"/>
  <c r="C756" i="1"/>
  <c r="D755" i="1"/>
  <c r="G755" i="1" s="1"/>
  <c r="C755" i="1"/>
  <c r="D754" i="1"/>
  <c r="C754" i="1"/>
  <c r="D753" i="1"/>
  <c r="C753" i="1"/>
  <c r="D752" i="1"/>
  <c r="G752" i="1" s="1"/>
  <c r="C752" i="1"/>
  <c r="H752" i="1" s="1"/>
  <c r="D751" i="1"/>
  <c r="G751" i="1" s="1"/>
  <c r="C751" i="1"/>
  <c r="D750" i="1"/>
  <c r="C750" i="1"/>
  <c r="D749" i="1"/>
  <c r="C749" i="1"/>
  <c r="G748" i="1"/>
  <c r="D748" i="1"/>
  <c r="C748" i="1"/>
  <c r="D747" i="1"/>
  <c r="G747" i="1" s="1"/>
  <c r="C747" i="1"/>
  <c r="D746" i="1"/>
  <c r="C746" i="1"/>
  <c r="H746" i="1" s="1"/>
  <c r="D745" i="1"/>
  <c r="C745" i="1"/>
  <c r="H745" i="1" s="1"/>
  <c r="G744" i="1"/>
  <c r="D744" i="1"/>
  <c r="C744" i="1"/>
  <c r="D743" i="1"/>
  <c r="G743" i="1" s="1"/>
  <c r="C743" i="1"/>
  <c r="D742" i="1"/>
  <c r="C742" i="1"/>
  <c r="D741" i="1"/>
  <c r="C741" i="1"/>
  <c r="G740" i="1"/>
  <c r="D740" i="1"/>
  <c r="C740" i="1"/>
  <c r="H740" i="1" s="1"/>
  <c r="D739" i="1"/>
  <c r="G739" i="1" s="1"/>
  <c r="C739" i="1"/>
  <c r="D738" i="1"/>
  <c r="C738" i="1"/>
  <c r="H738" i="1" s="1"/>
  <c r="D737" i="1"/>
  <c r="C737" i="1"/>
  <c r="D736" i="1"/>
  <c r="G736" i="1" s="1"/>
  <c r="C736" i="1"/>
  <c r="D735" i="1"/>
  <c r="G735" i="1" s="1"/>
  <c r="C735" i="1"/>
  <c r="D734" i="1"/>
  <c r="C734" i="1"/>
  <c r="D733" i="1"/>
  <c r="C733" i="1"/>
  <c r="G732" i="1"/>
  <c r="D732" i="1"/>
  <c r="C732" i="1"/>
  <c r="H732" i="1" s="1"/>
  <c r="D731" i="1"/>
  <c r="G731" i="1" s="1"/>
  <c r="C731" i="1"/>
  <c r="D730" i="1"/>
  <c r="C730" i="1"/>
  <c r="D729" i="1"/>
  <c r="C729" i="1"/>
  <c r="H729" i="1" s="1"/>
  <c r="D728" i="1"/>
  <c r="G728" i="1" s="1"/>
  <c r="C728" i="1"/>
  <c r="D727" i="1"/>
  <c r="G727" i="1" s="1"/>
  <c r="C727" i="1"/>
  <c r="D726" i="1"/>
  <c r="C726" i="1"/>
  <c r="D725" i="1"/>
  <c r="C725" i="1"/>
  <c r="D724" i="1"/>
  <c r="G724" i="1" s="1"/>
  <c r="C724" i="1"/>
  <c r="H724" i="1" s="1"/>
  <c r="D723" i="1"/>
  <c r="G723" i="1" s="1"/>
  <c r="C723" i="1"/>
  <c r="D722" i="1"/>
  <c r="C722" i="1"/>
  <c r="H722" i="1" s="1"/>
  <c r="D721" i="1"/>
  <c r="C721" i="1"/>
  <c r="H721" i="1" s="1"/>
  <c r="D720" i="1"/>
  <c r="G720" i="1" s="1"/>
  <c r="C720" i="1"/>
  <c r="D719" i="1"/>
  <c r="G719" i="1" s="1"/>
  <c r="C719" i="1"/>
  <c r="D718" i="1"/>
  <c r="C718" i="1"/>
  <c r="D717" i="1"/>
  <c r="C717" i="1"/>
  <c r="H717" i="1" s="1"/>
  <c r="G716" i="1"/>
  <c r="D716" i="1"/>
  <c r="C716" i="1"/>
  <c r="D715" i="1"/>
  <c r="G715" i="1" s="1"/>
  <c r="C715" i="1"/>
  <c r="D714" i="1"/>
  <c r="C714" i="1"/>
  <c r="D713" i="1"/>
  <c r="C713" i="1"/>
  <c r="H713" i="1" s="1"/>
  <c r="G712" i="1"/>
  <c r="D712" i="1"/>
  <c r="C712" i="1"/>
  <c r="H712" i="1" s="1"/>
  <c r="D711" i="1"/>
  <c r="G711" i="1" s="1"/>
  <c r="C711" i="1"/>
  <c r="D710" i="1"/>
  <c r="C710" i="1"/>
  <c r="H710" i="1" s="1"/>
  <c r="D709" i="1"/>
  <c r="C709" i="1"/>
  <c r="D708" i="1"/>
  <c r="G708" i="1" s="1"/>
  <c r="C708" i="1"/>
  <c r="H708" i="1" s="1"/>
  <c r="D707" i="1"/>
  <c r="G707" i="1" s="1"/>
  <c r="C707" i="1"/>
  <c r="D706" i="1"/>
  <c r="C706" i="1"/>
  <c r="D705" i="1"/>
  <c r="C705" i="1"/>
  <c r="H705" i="1" s="1"/>
  <c r="G704" i="1"/>
  <c r="D704" i="1"/>
  <c r="C704" i="1"/>
  <c r="D703" i="1"/>
  <c r="G703" i="1" s="1"/>
  <c r="C703" i="1"/>
  <c r="D702" i="1"/>
  <c r="C702" i="1"/>
  <c r="H702" i="1" s="1"/>
  <c r="D701" i="1"/>
  <c r="C701" i="1"/>
  <c r="H701" i="1" s="1"/>
  <c r="D700" i="1"/>
  <c r="G700" i="1" s="1"/>
  <c r="C700" i="1"/>
  <c r="D699" i="1"/>
  <c r="G699" i="1" s="1"/>
  <c r="C699" i="1"/>
  <c r="D698" i="1"/>
  <c r="C698" i="1"/>
  <c r="H698" i="1" s="1"/>
  <c r="D697" i="1"/>
  <c r="C697" i="1"/>
  <c r="H697" i="1" s="1"/>
  <c r="D696" i="1"/>
  <c r="G696" i="1" s="1"/>
  <c r="C696" i="1"/>
  <c r="D695" i="1"/>
  <c r="G695" i="1" s="1"/>
  <c r="C695" i="1"/>
  <c r="D694" i="1"/>
  <c r="C694" i="1"/>
  <c r="H694" i="1" s="1"/>
  <c r="D693" i="1"/>
  <c r="C693" i="1"/>
  <c r="H693" i="1" s="1"/>
  <c r="D692" i="1"/>
  <c r="G692" i="1" s="1"/>
  <c r="C692" i="1"/>
  <c r="D691" i="1"/>
  <c r="C691" i="1"/>
  <c r="D690" i="1"/>
  <c r="C690" i="1"/>
  <c r="D689" i="1"/>
  <c r="G689" i="1" s="1"/>
  <c r="C689" i="1"/>
  <c r="H689" i="1" s="1"/>
  <c r="D688" i="1"/>
  <c r="G688" i="1" s="1"/>
  <c r="C688" i="1"/>
  <c r="D687" i="1"/>
  <c r="C687" i="1"/>
  <c r="D686" i="1"/>
  <c r="C686" i="1"/>
  <c r="H686" i="1" s="1"/>
  <c r="G685" i="1"/>
  <c r="D685" i="1"/>
  <c r="C685" i="1"/>
  <c r="D684" i="1"/>
  <c r="G684" i="1" s="1"/>
  <c r="C684" i="1"/>
  <c r="D683" i="1"/>
  <c r="C683" i="1"/>
  <c r="G683" i="1" s="1"/>
  <c r="D682" i="1"/>
  <c r="C682" i="1"/>
  <c r="G681" i="1"/>
  <c r="D681" i="1"/>
  <c r="C681" i="1"/>
  <c r="H681" i="1" s="1"/>
  <c r="G680" i="1"/>
  <c r="D680" i="1"/>
  <c r="C680" i="1"/>
  <c r="D679" i="1"/>
  <c r="C679" i="1"/>
  <c r="D678" i="1"/>
  <c r="C678" i="1"/>
  <c r="G677" i="1"/>
  <c r="D677" i="1"/>
  <c r="C677" i="1"/>
  <c r="D676" i="1"/>
  <c r="G676" i="1" s="1"/>
  <c r="C676" i="1"/>
  <c r="D675" i="1"/>
  <c r="C675" i="1"/>
  <c r="G675" i="1" s="1"/>
  <c r="D674" i="1"/>
  <c r="C674" i="1"/>
  <c r="H674" i="1" s="1"/>
  <c r="D673" i="1"/>
  <c r="G673" i="1" s="1"/>
  <c r="C673" i="1"/>
  <c r="D672" i="1"/>
  <c r="G672" i="1" s="1"/>
  <c r="C672" i="1"/>
  <c r="D671" i="1"/>
  <c r="C671" i="1"/>
  <c r="D670" i="1"/>
  <c r="C670" i="1"/>
  <c r="H670" i="1" s="1"/>
  <c r="D669" i="1"/>
  <c r="G669" i="1" s="1"/>
  <c r="C669" i="1"/>
  <c r="H669" i="1" s="1"/>
  <c r="G668" i="1"/>
  <c r="D668" i="1"/>
  <c r="C668" i="1"/>
  <c r="D667" i="1"/>
  <c r="C667" i="1"/>
  <c r="G667" i="1" s="1"/>
  <c r="D666" i="1"/>
  <c r="C666" i="1"/>
  <c r="D665" i="1"/>
  <c r="G665" i="1" s="1"/>
  <c r="C665" i="1"/>
  <c r="G664" i="1"/>
  <c r="D664" i="1"/>
  <c r="C664" i="1"/>
  <c r="D663" i="1"/>
  <c r="C663" i="1"/>
  <c r="G663" i="1" s="1"/>
  <c r="D662" i="1"/>
  <c r="C662" i="1"/>
  <c r="G661" i="1"/>
  <c r="D661" i="1"/>
  <c r="C661" i="1"/>
  <c r="H661" i="1" s="1"/>
  <c r="D660" i="1"/>
  <c r="G660" i="1" s="1"/>
  <c r="C660" i="1"/>
  <c r="D659" i="1"/>
  <c r="C659" i="1"/>
  <c r="G659" i="1" s="1"/>
  <c r="D658" i="1"/>
  <c r="C658" i="1"/>
  <c r="G657" i="1"/>
  <c r="D657" i="1"/>
  <c r="C657" i="1"/>
  <c r="H657" i="1" s="1"/>
  <c r="D656" i="1"/>
  <c r="G656" i="1" s="1"/>
  <c r="C656" i="1"/>
  <c r="D655" i="1"/>
  <c r="C655" i="1"/>
  <c r="D654" i="1"/>
  <c r="C654" i="1"/>
  <c r="D653" i="1"/>
  <c r="G653" i="1" s="1"/>
  <c r="C653" i="1"/>
  <c r="D652" i="1"/>
  <c r="G652" i="1" s="1"/>
  <c r="C652" i="1"/>
  <c r="D651" i="1"/>
  <c r="C651" i="1"/>
  <c r="D650" i="1"/>
  <c r="C650" i="1"/>
  <c r="H650" i="1" s="1"/>
  <c r="G649" i="1"/>
  <c r="D649" i="1"/>
  <c r="C649" i="1"/>
  <c r="H649" i="1" s="1"/>
  <c r="H648" i="1"/>
  <c r="G648" i="1"/>
  <c r="D648" i="1"/>
  <c r="C648" i="1"/>
  <c r="H647" i="1"/>
  <c r="G647" i="1"/>
  <c r="D647" i="1"/>
  <c r="C647" i="1"/>
  <c r="H646" i="1"/>
  <c r="D646" i="1"/>
  <c r="G646" i="1" s="1"/>
  <c r="C646" i="1"/>
  <c r="H645" i="1"/>
  <c r="D645" i="1"/>
  <c r="G645" i="1" s="1"/>
  <c r="C645" i="1"/>
  <c r="D644" i="1"/>
  <c r="H644" i="1" s="1"/>
  <c r="C644" i="1"/>
  <c r="D643" i="1"/>
  <c r="H643" i="1" s="1"/>
  <c r="C643" i="1"/>
  <c r="H642" i="1"/>
  <c r="D642" i="1"/>
  <c r="G642" i="1" s="1"/>
  <c r="C642" i="1"/>
  <c r="G641" i="1"/>
  <c r="D641" i="1"/>
  <c r="H641" i="1" s="1"/>
  <c r="C641" i="1"/>
  <c r="C637" i="1"/>
  <c r="D632" i="1"/>
  <c r="H632" i="1" s="1"/>
  <c r="C632" i="1"/>
  <c r="H631" i="1"/>
  <c r="D631" i="1"/>
  <c r="C631" i="1"/>
  <c r="H628" i="1"/>
  <c r="D628" i="1"/>
  <c r="G628" i="1" s="1"/>
  <c r="C628" i="1"/>
  <c r="D627" i="1"/>
  <c r="G627" i="1" s="1"/>
  <c r="C627" i="1"/>
  <c r="D626" i="1"/>
  <c r="G626" i="1" s="1"/>
  <c r="C626" i="1"/>
  <c r="D625" i="1"/>
  <c r="G625" i="1" s="1"/>
  <c r="C625" i="1"/>
  <c r="D624" i="1"/>
  <c r="G624" i="1" s="1"/>
  <c r="C624" i="1"/>
  <c r="D623" i="1"/>
  <c r="G623" i="1" s="1"/>
  <c r="C623" i="1"/>
  <c r="D622" i="1"/>
  <c r="G622" i="1" s="1"/>
  <c r="C622" i="1"/>
  <c r="D621" i="1"/>
  <c r="G621" i="1" s="1"/>
  <c r="C621" i="1"/>
  <c r="D620" i="1"/>
  <c r="G620" i="1" s="1"/>
  <c r="C620" i="1"/>
  <c r="D618" i="1"/>
  <c r="H618" i="1" s="1"/>
  <c r="C618" i="1"/>
  <c r="D617" i="1"/>
  <c r="H617" i="1" s="1"/>
  <c r="C617" i="1"/>
  <c r="D616" i="1"/>
  <c r="H616" i="1" s="1"/>
  <c r="C616" i="1"/>
  <c r="D615" i="1"/>
  <c r="H615" i="1" s="1"/>
  <c r="C615" i="1"/>
  <c r="H614" i="1"/>
  <c r="D614" i="1"/>
  <c r="G614" i="1" s="1"/>
  <c r="C614" i="1"/>
  <c r="D613" i="1"/>
  <c r="G613" i="1" s="1"/>
  <c r="C613" i="1"/>
  <c r="D612" i="1"/>
  <c r="G612" i="1" s="1"/>
  <c r="C612" i="1"/>
  <c r="D611" i="1"/>
  <c r="G611" i="1" s="1"/>
  <c r="C611" i="1"/>
  <c r="D610" i="1"/>
  <c r="G610" i="1" s="1"/>
  <c r="C610" i="1"/>
  <c r="H609" i="1"/>
  <c r="G609" i="1"/>
  <c r="D609" i="1"/>
  <c r="C609" i="1"/>
  <c r="H608" i="1"/>
  <c r="D608" i="1"/>
  <c r="G608" i="1" s="1"/>
  <c r="C608" i="1"/>
  <c r="D607" i="1"/>
  <c r="G607" i="1" s="1"/>
  <c r="C607" i="1"/>
  <c r="D606" i="1"/>
  <c r="G606" i="1" s="1"/>
  <c r="C606" i="1"/>
  <c r="D605" i="1"/>
  <c r="H605" i="1" s="1"/>
  <c r="C605" i="1"/>
  <c r="H604" i="1"/>
  <c r="G604" i="1"/>
  <c r="D604" i="1"/>
  <c r="C604" i="1"/>
  <c r="H603" i="1"/>
  <c r="G603" i="1"/>
  <c r="D603" i="1"/>
  <c r="C603" i="1"/>
  <c r="H602" i="1"/>
  <c r="D602" i="1"/>
  <c r="G602" i="1" s="1"/>
  <c r="C602" i="1"/>
  <c r="H601" i="1"/>
  <c r="D601" i="1"/>
  <c r="G601" i="1" s="1"/>
  <c r="C601" i="1"/>
  <c r="H600" i="1"/>
  <c r="G600" i="1"/>
  <c r="D600" i="1"/>
  <c r="C600" i="1"/>
  <c r="H599" i="1"/>
  <c r="D599" i="1"/>
  <c r="G599" i="1" s="1"/>
  <c r="C599" i="1"/>
  <c r="H598" i="1"/>
  <c r="G598" i="1"/>
  <c r="D598" i="1"/>
  <c r="C598" i="1"/>
  <c r="H597" i="1"/>
  <c r="G597" i="1"/>
  <c r="D597" i="1"/>
  <c r="C597" i="1"/>
  <c r="D596" i="1"/>
  <c r="G596" i="1" s="1"/>
  <c r="C596" i="1"/>
  <c r="D595" i="1"/>
  <c r="G595" i="1" s="1"/>
  <c r="C595" i="1"/>
  <c r="D594" i="1"/>
  <c r="C594" i="1"/>
  <c r="H594" i="1" s="1"/>
  <c r="D593" i="1"/>
  <c r="C593" i="1"/>
  <c r="D592" i="1"/>
  <c r="G592" i="1" s="1"/>
  <c r="C592" i="1"/>
  <c r="H591" i="1"/>
  <c r="G591" i="1"/>
  <c r="D591" i="1"/>
  <c r="C591" i="1"/>
  <c r="G590" i="1"/>
  <c r="D590" i="1"/>
  <c r="H590" i="1" s="1"/>
  <c r="C590" i="1"/>
  <c r="H589" i="1"/>
  <c r="G589" i="1"/>
  <c r="D589" i="1"/>
  <c r="C589" i="1"/>
  <c r="D588" i="1"/>
  <c r="H588" i="1" s="1"/>
  <c r="C588" i="1"/>
  <c r="H586" i="1"/>
  <c r="D586" i="1"/>
  <c r="G586" i="1" s="1"/>
  <c r="C586" i="1"/>
  <c r="H585" i="1"/>
  <c r="G585" i="1"/>
  <c r="D585" i="1"/>
  <c r="C585" i="1"/>
  <c r="H584" i="1"/>
  <c r="G584" i="1"/>
  <c r="D584" i="1"/>
  <c r="C584" i="1"/>
  <c r="H583" i="1"/>
  <c r="G583" i="1"/>
  <c r="D583" i="1"/>
  <c r="C583" i="1"/>
  <c r="H582" i="1"/>
  <c r="D582" i="1"/>
  <c r="G582" i="1" s="1"/>
  <c r="C582" i="1"/>
  <c r="D581" i="1"/>
  <c r="G581" i="1" s="1"/>
  <c r="C581" i="1"/>
  <c r="H580" i="1"/>
  <c r="G580" i="1"/>
  <c r="D580" i="1"/>
  <c r="C580" i="1"/>
  <c r="H579" i="1"/>
  <c r="G579" i="1"/>
  <c r="D579" i="1"/>
  <c r="C579" i="1"/>
  <c r="H578" i="1"/>
  <c r="D578" i="1"/>
  <c r="G578" i="1" s="1"/>
  <c r="C578" i="1"/>
  <c r="H577" i="1"/>
  <c r="D577" i="1"/>
  <c r="G577" i="1" s="1"/>
  <c r="C577" i="1"/>
  <c r="D576" i="1"/>
  <c r="H576" i="1" s="1"/>
  <c r="C576" i="1"/>
  <c r="D575" i="1"/>
  <c r="H575" i="1" s="1"/>
  <c r="C575" i="1"/>
  <c r="D573" i="1"/>
  <c r="G573" i="1" s="1"/>
  <c r="C573" i="1"/>
  <c r="D572" i="1"/>
  <c r="G572" i="1" s="1"/>
  <c r="C572" i="1"/>
  <c r="D571" i="1"/>
  <c r="G571" i="1" s="1"/>
  <c r="C571" i="1"/>
  <c r="D570" i="1"/>
  <c r="G570" i="1" s="1"/>
  <c r="C570" i="1"/>
  <c r="H569" i="1"/>
  <c r="D569" i="1"/>
  <c r="G569" i="1" s="1"/>
  <c r="C569" i="1"/>
  <c r="H568" i="1"/>
  <c r="D568" i="1"/>
  <c r="G568" i="1" s="1"/>
  <c r="C568" i="1"/>
  <c r="H567" i="1"/>
  <c r="G567" i="1"/>
  <c r="D567" i="1"/>
  <c r="C567" i="1"/>
  <c r="D566" i="1"/>
  <c r="G566" i="1" s="1"/>
  <c r="C566" i="1"/>
  <c r="D565" i="1"/>
  <c r="G565" i="1" s="1"/>
  <c r="C565" i="1"/>
  <c r="D564" i="1"/>
  <c r="G564" i="1" s="1"/>
  <c r="C564" i="1"/>
  <c r="D563" i="1"/>
  <c r="G563" i="1" s="1"/>
  <c r="C563" i="1"/>
  <c r="D562" i="1"/>
  <c r="G562" i="1" s="1"/>
  <c r="C562" i="1"/>
  <c r="D560" i="1"/>
  <c r="H560" i="1" s="1"/>
  <c r="C560" i="1"/>
  <c r="G559" i="1"/>
  <c r="D559" i="1"/>
  <c r="H559" i="1" s="1"/>
  <c r="C559" i="1"/>
  <c r="H558" i="1"/>
  <c r="D558" i="1"/>
  <c r="G558" i="1" s="1"/>
  <c r="C558" i="1"/>
  <c r="D557" i="1"/>
  <c r="G557" i="1" s="1"/>
  <c r="C557" i="1"/>
  <c r="D556" i="1"/>
  <c r="H556" i="1" s="1"/>
  <c r="C556" i="1"/>
  <c r="H555" i="1"/>
  <c r="G555" i="1"/>
  <c r="D555" i="1"/>
  <c r="C555" i="1"/>
  <c r="H554" i="1"/>
  <c r="G554" i="1"/>
  <c r="D554" i="1"/>
  <c r="C554" i="1"/>
  <c r="D553" i="1"/>
  <c r="H553" i="1" s="1"/>
  <c r="C553" i="1"/>
  <c r="H552" i="1"/>
  <c r="G552" i="1"/>
  <c r="D552" i="1"/>
  <c r="C552" i="1"/>
  <c r="H551" i="1"/>
  <c r="G551" i="1"/>
  <c r="D551" i="1"/>
  <c r="C551" i="1"/>
  <c r="H550" i="1"/>
  <c r="G550" i="1"/>
  <c r="D550" i="1"/>
  <c r="C550" i="1"/>
  <c r="D549" i="1"/>
  <c r="H549" i="1" s="1"/>
  <c r="C549" i="1"/>
  <c r="H548" i="1"/>
  <c r="G548" i="1"/>
  <c r="D548" i="1"/>
  <c r="C548" i="1"/>
  <c r="H547" i="1"/>
  <c r="G547" i="1"/>
  <c r="D547" i="1"/>
  <c r="C547" i="1"/>
  <c r="H546" i="1"/>
  <c r="G546" i="1"/>
  <c r="D546" i="1"/>
  <c r="C546" i="1"/>
  <c r="H545" i="1"/>
  <c r="G545" i="1"/>
  <c r="D545" i="1"/>
  <c r="C545" i="1"/>
  <c r="H544" i="1"/>
  <c r="G544" i="1"/>
  <c r="D544" i="1"/>
  <c r="C544" i="1"/>
  <c r="H543" i="1"/>
  <c r="D543" i="1"/>
  <c r="G543" i="1" s="1"/>
  <c r="C543" i="1"/>
  <c r="H542" i="1"/>
  <c r="G542" i="1"/>
  <c r="D542" i="1"/>
  <c r="C542" i="1"/>
  <c r="H541" i="1"/>
  <c r="G541" i="1"/>
  <c r="D541" i="1"/>
  <c r="C541" i="1"/>
  <c r="H540" i="1"/>
  <c r="D540" i="1"/>
  <c r="G540" i="1" s="1"/>
  <c r="C540" i="1"/>
  <c r="G539" i="1"/>
  <c r="D539" i="1"/>
  <c r="H539" i="1" s="1"/>
  <c r="C539" i="1"/>
  <c r="D538" i="1"/>
  <c r="G538" i="1" s="1"/>
  <c r="C538" i="1"/>
  <c r="D537" i="1"/>
  <c r="G537" i="1" s="1"/>
  <c r="C537" i="1"/>
  <c r="D536" i="1"/>
  <c r="G536" i="1" s="1"/>
  <c r="C536" i="1"/>
  <c r="H535" i="1"/>
  <c r="G535" i="1"/>
  <c r="D535" i="1"/>
  <c r="C535" i="1"/>
  <c r="H534" i="1"/>
  <c r="G534" i="1"/>
  <c r="D534" i="1"/>
  <c r="C534" i="1"/>
  <c r="H533" i="1"/>
  <c r="D533" i="1"/>
  <c r="G533" i="1" s="1"/>
  <c r="C533" i="1"/>
  <c r="H532" i="1"/>
  <c r="D532" i="1"/>
  <c r="G532" i="1" s="1"/>
  <c r="C532" i="1"/>
  <c r="H531" i="1"/>
  <c r="D531" i="1"/>
  <c r="G531" i="1" s="1"/>
  <c r="C531" i="1"/>
  <c r="D530" i="1"/>
  <c r="H530" i="1" s="1"/>
  <c r="C530" i="1"/>
  <c r="D529" i="1"/>
  <c r="H529" i="1" s="1"/>
  <c r="C529" i="1"/>
  <c r="H528" i="1"/>
  <c r="D528" i="1"/>
  <c r="G528" i="1" s="1"/>
  <c r="C528" i="1"/>
  <c r="D527" i="1"/>
  <c r="H527" i="1" s="1"/>
  <c r="C527" i="1"/>
  <c r="H526" i="1"/>
  <c r="D526" i="1"/>
  <c r="G526" i="1" s="1"/>
  <c r="C526" i="1"/>
  <c r="H525" i="1"/>
  <c r="D525" i="1"/>
  <c r="G525" i="1" s="1"/>
  <c r="C525" i="1"/>
  <c r="D524" i="1"/>
  <c r="G524" i="1" s="1"/>
  <c r="C524" i="1"/>
  <c r="D521" i="1"/>
  <c r="H521" i="1" s="1"/>
  <c r="C521" i="1"/>
  <c r="G520" i="1"/>
  <c r="D520" i="1"/>
  <c r="H520" i="1" s="1"/>
  <c r="C520" i="1"/>
  <c r="G519" i="1"/>
  <c r="D519" i="1"/>
  <c r="H519" i="1" s="1"/>
  <c r="C519" i="1"/>
  <c r="D518" i="1"/>
  <c r="G518" i="1" s="1"/>
  <c r="C518" i="1"/>
  <c r="D517" i="1"/>
  <c r="G517" i="1" s="1"/>
  <c r="C517" i="1"/>
  <c r="D516" i="1"/>
  <c r="G516" i="1" s="1"/>
  <c r="C516" i="1"/>
  <c r="H515" i="1"/>
  <c r="G515" i="1"/>
  <c r="D515" i="1"/>
  <c r="C515" i="1"/>
  <c r="D514" i="1"/>
  <c r="G514" i="1" s="1"/>
  <c r="C514" i="1"/>
  <c r="D513" i="1"/>
  <c r="G513" i="1" s="1"/>
  <c r="C513" i="1"/>
  <c r="D512" i="1"/>
  <c r="G512" i="1" s="1"/>
  <c r="C512" i="1"/>
  <c r="D511" i="1"/>
  <c r="G511" i="1" s="1"/>
  <c r="C511" i="1"/>
  <c r="D510" i="1"/>
  <c r="G510" i="1" s="1"/>
  <c r="C510" i="1"/>
  <c r="D509" i="1"/>
  <c r="G509" i="1" s="1"/>
  <c r="C509" i="1"/>
  <c r="D508" i="1"/>
  <c r="G508" i="1" s="1"/>
  <c r="C508" i="1"/>
  <c r="D507" i="1"/>
  <c r="G507" i="1" s="1"/>
  <c r="C507" i="1"/>
  <c r="D506" i="1"/>
  <c r="G506" i="1" s="1"/>
  <c r="C506" i="1"/>
  <c r="G505" i="1"/>
  <c r="D505" i="1"/>
  <c r="H505" i="1" s="1"/>
  <c r="C505" i="1"/>
  <c r="D504" i="1"/>
  <c r="H504" i="1" s="1"/>
  <c r="C504" i="1"/>
  <c r="D503" i="1"/>
  <c r="H503" i="1" s="1"/>
  <c r="C503" i="1"/>
  <c r="D502" i="1"/>
  <c r="H502" i="1" s="1"/>
  <c r="C502" i="1"/>
  <c r="D501" i="1"/>
  <c r="H501" i="1" s="1"/>
  <c r="C501" i="1"/>
  <c r="D500" i="1"/>
  <c r="H500" i="1" s="1"/>
  <c r="C500" i="1"/>
  <c r="H499" i="1"/>
  <c r="G499" i="1"/>
  <c r="D499" i="1"/>
  <c r="C499" i="1"/>
  <c r="H498" i="1"/>
  <c r="G498" i="1"/>
  <c r="D498" i="1"/>
  <c r="C498" i="1"/>
  <c r="H497" i="1"/>
  <c r="G497" i="1"/>
  <c r="D497" i="1"/>
  <c r="C497" i="1"/>
  <c r="D496" i="1"/>
  <c r="H496" i="1" s="1"/>
  <c r="C496" i="1"/>
  <c r="H495" i="1"/>
  <c r="G495" i="1"/>
  <c r="D495" i="1"/>
  <c r="C495" i="1"/>
  <c r="H494" i="1"/>
  <c r="D494" i="1"/>
  <c r="G494" i="1" s="1"/>
  <c r="C494" i="1"/>
  <c r="D493" i="1"/>
  <c r="G493" i="1" s="1"/>
  <c r="C493" i="1"/>
  <c r="D492" i="1"/>
  <c r="H492" i="1" s="1"/>
  <c r="C492" i="1"/>
  <c r="H491" i="1"/>
  <c r="G491" i="1"/>
  <c r="D491" i="1"/>
  <c r="C491" i="1"/>
  <c r="D490" i="1"/>
  <c r="H490" i="1" s="1"/>
  <c r="C490" i="1"/>
  <c r="D489" i="1"/>
  <c r="H489" i="1" s="1"/>
  <c r="C489" i="1"/>
  <c r="G488" i="1"/>
  <c r="D488" i="1"/>
  <c r="H488" i="1" s="1"/>
  <c r="C488" i="1"/>
  <c r="D487" i="1"/>
  <c r="H487" i="1" s="1"/>
  <c r="C487" i="1"/>
  <c r="D486" i="1"/>
  <c r="H486" i="1" s="1"/>
  <c r="C486" i="1"/>
  <c r="H485" i="1"/>
  <c r="D485" i="1"/>
  <c r="G485" i="1" s="1"/>
  <c r="C485" i="1"/>
  <c r="D484" i="1"/>
  <c r="G484" i="1" s="1"/>
  <c r="C484" i="1"/>
  <c r="D483" i="1"/>
  <c r="G483" i="1" s="1"/>
  <c r="C483" i="1"/>
  <c r="D482" i="1"/>
  <c r="G482" i="1" s="1"/>
  <c r="C482" i="1"/>
  <c r="G481" i="1"/>
  <c r="D481" i="1"/>
  <c r="H481" i="1" s="1"/>
  <c r="C481" i="1"/>
  <c r="D480" i="1"/>
  <c r="H480" i="1" s="1"/>
  <c r="C480" i="1"/>
  <c r="D479" i="1"/>
  <c r="H479" i="1" s="1"/>
  <c r="C479" i="1"/>
  <c r="H477" i="1"/>
  <c r="G477" i="1"/>
  <c r="D477" i="1"/>
  <c r="C477" i="1"/>
  <c r="H476" i="1"/>
  <c r="D476" i="1"/>
  <c r="G476" i="1" s="1"/>
  <c r="C476" i="1"/>
  <c r="D475" i="1"/>
  <c r="G475" i="1" s="1"/>
  <c r="C475" i="1"/>
  <c r="H474" i="1"/>
  <c r="D474" i="1"/>
  <c r="G474" i="1" s="1"/>
  <c r="C474" i="1"/>
  <c r="H473" i="1"/>
  <c r="D473" i="1"/>
  <c r="G473" i="1" s="1"/>
  <c r="C473" i="1"/>
  <c r="C472" i="1"/>
  <c r="H471" i="1"/>
  <c r="G471" i="1"/>
  <c r="D471" i="1"/>
  <c r="C471" i="1"/>
  <c r="H470" i="1"/>
  <c r="G470" i="1"/>
  <c r="D470" i="1"/>
  <c r="C470" i="1"/>
  <c r="H469" i="1"/>
  <c r="G469" i="1"/>
  <c r="D469" i="1"/>
  <c r="C469" i="1"/>
  <c r="D468" i="1"/>
  <c r="H468" i="1" s="1"/>
  <c r="C468" i="1"/>
  <c r="D467" i="1"/>
  <c r="H467" i="1" s="1"/>
  <c r="C467" i="1"/>
  <c r="C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H452" i="1"/>
  <c r="G452" i="1"/>
  <c r="D452" i="1"/>
  <c r="C452" i="1"/>
  <c r="G451" i="1"/>
  <c r="D451" i="1"/>
  <c r="H451" i="1" s="1"/>
  <c r="C451" i="1"/>
  <c r="D450" i="1"/>
  <c r="H450" i="1" s="1"/>
  <c r="C450" i="1"/>
  <c r="D449" i="1"/>
  <c r="H449" i="1" s="1"/>
  <c r="C449" i="1"/>
  <c r="H448" i="1"/>
  <c r="G448" i="1"/>
  <c r="D448" i="1"/>
  <c r="C448" i="1"/>
  <c r="H447" i="1"/>
  <c r="D447" i="1"/>
  <c r="G447" i="1" s="1"/>
  <c r="C447" i="1"/>
  <c r="G446" i="1"/>
  <c r="D446" i="1"/>
  <c r="H446" i="1" s="1"/>
  <c r="C446" i="1"/>
  <c r="D445" i="1"/>
  <c r="G445" i="1" s="1"/>
  <c r="C445" i="1"/>
  <c r="D444" i="1"/>
  <c r="G444" i="1" s="1"/>
  <c r="C444" i="1"/>
  <c r="D443" i="1"/>
  <c r="H443" i="1" s="1"/>
  <c r="C443" i="1"/>
  <c r="G442" i="1"/>
  <c r="D442" i="1"/>
  <c r="H442" i="1" s="1"/>
  <c r="C442" i="1"/>
  <c r="D441" i="1"/>
  <c r="H441" i="1" s="1"/>
  <c r="C441" i="1"/>
  <c r="H440" i="1"/>
  <c r="G440" i="1"/>
  <c r="D440" i="1"/>
  <c r="C440" i="1"/>
  <c r="H439" i="1"/>
  <c r="G439" i="1"/>
  <c r="D439" i="1"/>
  <c r="C439" i="1"/>
  <c r="H438" i="1"/>
  <c r="G438" i="1"/>
  <c r="D438" i="1"/>
  <c r="C438" i="1"/>
  <c r="G437" i="1"/>
  <c r="D437" i="1"/>
  <c r="H437" i="1" s="1"/>
  <c r="C437" i="1"/>
  <c r="D436" i="1"/>
  <c r="H436" i="1" s="1"/>
  <c r="C436" i="1"/>
  <c r="D435" i="1"/>
  <c r="G435" i="1" s="1"/>
  <c r="C435" i="1"/>
  <c r="D434" i="1"/>
  <c r="G434" i="1" s="1"/>
  <c r="C434" i="1"/>
  <c r="D433" i="1"/>
  <c r="G433" i="1" s="1"/>
  <c r="C433" i="1"/>
  <c r="H432" i="1"/>
  <c r="D432" i="1"/>
  <c r="G432" i="1" s="1"/>
  <c r="C432" i="1"/>
  <c r="D431" i="1"/>
  <c r="H431" i="1" s="1"/>
  <c r="C431" i="1"/>
  <c r="G430" i="1"/>
  <c r="D430" i="1"/>
  <c r="H430" i="1" s="1"/>
  <c r="C430" i="1"/>
  <c r="D429" i="1"/>
  <c r="H429" i="1" s="1"/>
  <c r="C429" i="1"/>
  <c r="G428" i="1"/>
  <c r="D428" i="1"/>
  <c r="H428" i="1" s="1"/>
  <c r="C428" i="1"/>
  <c r="H427" i="1"/>
  <c r="D427" i="1"/>
  <c r="G427" i="1" s="1"/>
  <c r="C427" i="1"/>
  <c r="H426" i="1"/>
  <c r="D426" i="1"/>
  <c r="G426" i="1" s="1"/>
  <c r="C426" i="1"/>
  <c r="H425" i="1"/>
  <c r="G425" i="1"/>
  <c r="D425" i="1"/>
  <c r="C425" i="1"/>
  <c r="G424" i="1"/>
  <c r="D424" i="1"/>
  <c r="H424" i="1" s="1"/>
  <c r="C424" i="1"/>
  <c r="H423" i="1"/>
  <c r="D423" i="1"/>
  <c r="G423" i="1" s="1"/>
  <c r="C423" i="1"/>
  <c r="H422" i="1"/>
  <c r="G422" i="1"/>
  <c r="D422" i="1"/>
  <c r="C422" i="1"/>
  <c r="H421" i="1"/>
  <c r="D421" i="1"/>
  <c r="G421" i="1" s="1"/>
  <c r="C421" i="1"/>
  <c r="H420" i="1"/>
  <c r="D420" i="1"/>
  <c r="G420" i="1" s="1"/>
  <c r="C420" i="1"/>
  <c r="H419" i="1"/>
  <c r="D419" i="1"/>
  <c r="G419" i="1" s="1"/>
  <c r="C419" i="1"/>
  <c r="H418" i="1"/>
  <c r="D418" i="1"/>
  <c r="G418" i="1" s="1"/>
  <c r="C418" i="1"/>
  <c r="H417" i="1"/>
  <c r="G417" i="1"/>
  <c r="D417" i="1"/>
  <c r="C417" i="1"/>
  <c r="C416" i="1"/>
  <c r="C415" i="1"/>
  <c r="D413" i="1"/>
  <c r="G413" i="1" s="1"/>
  <c r="C413" i="1"/>
  <c r="D412" i="1"/>
  <c r="G412" i="1" s="1"/>
  <c r="C412" i="1"/>
  <c r="C411" i="1"/>
  <c r="G406" i="1"/>
  <c r="D406" i="1"/>
  <c r="H406" i="1" s="1"/>
  <c r="C406" i="1"/>
  <c r="D405" i="1"/>
  <c r="H405" i="1" s="1"/>
  <c r="C405" i="1"/>
  <c r="D404" i="1"/>
  <c r="H404" i="1" s="1"/>
  <c r="C404" i="1"/>
  <c r="D401" i="1"/>
  <c r="H401" i="1" s="1"/>
  <c r="C401" i="1"/>
  <c r="H400" i="1"/>
  <c r="D400" i="1"/>
  <c r="G400" i="1" s="1"/>
  <c r="C400" i="1"/>
  <c r="D399" i="1"/>
  <c r="G399" i="1" s="1"/>
  <c r="C399" i="1"/>
  <c r="D398" i="1"/>
  <c r="H398" i="1" s="1"/>
  <c r="C398" i="1"/>
  <c r="D397" i="1"/>
  <c r="H397" i="1" s="1"/>
  <c r="C397" i="1"/>
  <c r="G396" i="1"/>
  <c r="D396" i="1"/>
  <c r="H396" i="1" s="1"/>
  <c r="C396" i="1"/>
  <c r="G395" i="1"/>
  <c r="D395" i="1"/>
  <c r="H395" i="1" s="1"/>
  <c r="C395" i="1"/>
  <c r="D394" i="1"/>
  <c r="G394" i="1" s="1"/>
  <c r="C394" i="1"/>
  <c r="D393" i="1"/>
  <c r="H393" i="1" s="1"/>
  <c r="C393" i="1"/>
  <c r="D392" i="1"/>
  <c r="H392" i="1" s="1"/>
  <c r="C392" i="1"/>
  <c r="C391" i="1"/>
  <c r="D390" i="1"/>
  <c r="H390" i="1" s="1"/>
  <c r="C390" i="1"/>
  <c r="D389" i="1"/>
  <c r="H389" i="1" s="1"/>
  <c r="C389" i="1"/>
  <c r="H388" i="1"/>
  <c r="D388" i="1"/>
  <c r="G388" i="1" s="1"/>
  <c r="C388" i="1"/>
  <c r="H387" i="1"/>
  <c r="G387" i="1"/>
  <c r="D387" i="1"/>
  <c r="C387" i="1"/>
  <c r="D386" i="1"/>
  <c r="G386" i="1" s="1"/>
  <c r="C386" i="1"/>
  <c r="D385" i="1"/>
  <c r="H385" i="1" s="1"/>
  <c r="C385" i="1"/>
  <c r="D384" i="1"/>
  <c r="H384" i="1" s="1"/>
  <c r="C384" i="1"/>
  <c r="D383" i="1"/>
  <c r="H383" i="1" s="1"/>
  <c r="C383" i="1"/>
  <c r="D382" i="1"/>
  <c r="H382" i="1" s="1"/>
  <c r="C382" i="1"/>
  <c r="G381" i="1"/>
  <c r="D381" i="1"/>
  <c r="H381" i="1" s="1"/>
  <c r="C381" i="1"/>
  <c r="H380" i="1"/>
  <c r="G380" i="1"/>
  <c r="D380" i="1"/>
  <c r="C380" i="1"/>
  <c r="D379" i="1"/>
  <c r="H379" i="1" s="1"/>
  <c r="C379" i="1"/>
  <c r="D378" i="1"/>
  <c r="H378" i="1" s="1"/>
  <c r="C378" i="1"/>
  <c r="D377" i="1"/>
  <c r="H377" i="1" s="1"/>
  <c r="C377" i="1"/>
  <c r="G376" i="1"/>
  <c r="D376" i="1"/>
  <c r="H376" i="1" s="1"/>
  <c r="C376" i="1"/>
  <c r="D375" i="1"/>
  <c r="H375" i="1" s="1"/>
  <c r="C375" i="1"/>
  <c r="D374" i="1"/>
  <c r="H374" i="1" s="1"/>
  <c r="C374" i="1"/>
  <c r="D373" i="1"/>
  <c r="H373" i="1" s="1"/>
  <c r="C373" i="1"/>
  <c r="D372" i="1"/>
  <c r="H372" i="1" s="1"/>
  <c r="C372" i="1"/>
  <c r="G371" i="1"/>
  <c r="D371" i="1"/>
  <c r="H371" i="1" s="1"/>
  <c r="C371" i="1"/>
  <c r="D370" i="1"/>
  <c r="H370" i="1" s="1"/>
  <c r="C370" i="1"/>
  <c r="H369" i="1"/>
  <c r="G369" i="1"/>
  <c r="D369" i="1"/>
  <c r="C369" i="1"/>
  <c r="D368" i="1"/>
  <c r="H368" i="1" s="1"/>
  <c r="C368" i="1"/>
  <c r="D367" i="1"/>
  <c r="H367" i="1" s="1"/>
  <c r="C367" i="1"/>
  <c r="H366" i="1"/>
  <c r="D366" i="1"/>
  <c r="G366" i="1" s="1"/>
  <c r="C366" i="1"/>
  <c r="D365" i="1"/>
  <c r="H365" i="1" s="1"/>
  <c r="C365" i="1"/>
  <c r="D364" i="1"/>
  <c r="H364" i="1" s="1"/>
  <c r="C364" i="1"/>
  <c r="D363" i="1"/>
  <c r="H363" i="1" s="1"/>
  <c r="C363" i="1"/>
  <c r="H362" i="1"/>
  <c r="G362" i="1"/>
  <c r="D362" i="1"/>
  <c r="C362" i="1"/>
  <c r="D361" i="1"/>
  <c r="H361" i="1" s="1"/>
  <c r="C361" i="1"/>
  <c r="D360" i="1"/>
  <c r="H360" i="1" s="1"/>
  <c r="C360" i="1"/>
  <c r="D359" i="1"/>
  <c r="H359" i="1" s="1"/>
  <c r="C359" i="1"/>
  <c r="D357" i="1"/>
  <c r="H357" i="1" s="1"/>
  <c r="C357" i="1"/>
  <c r="H356" i="1"/>
  <c r="G356" i="1"/>
  <c r="D356" i="1"/>
  <c r="C356" i="1"/>
  <c r="D355" i="1"/>
  <c r="G355" i="1" s="1"/>
  <c r="C355" i="1"/>
  <c r="G354" i="1"/>
  <c r="D354" i="1"/>
  <c r="H354" i="1" s="1"/>
  <c r="C354" i="1"/>
  <c r="H353" i="1"/>
  <c r="G353" i="1"/>
  <c r="D353" i="1"/>
  <c r="C353" i="1"/>
  <c r="H352" i="1"/>
  <c r="D352" i="1"/>
  <c r="G352" i="1" s="1"/>
  <c r="C352" i="1"/>
  <c r="D351" i="1"/>
  <c r="H351" i="1" s="1"/>
  <c r="C351" i="1"/>
  <c r="D350" i="1"/>
  <c r="G350" i="1" s="1"/>
  <c r="C350" i="1"/>
  <c r="H349" i="1"/>
  <c r="D349" i="1"/>
  <c r="G349" i="1" s="1"/>
  <c r="C349" i="1"/>
  <c r="G348" i="1"/>
  <c r="D348" i="1"/>
  <c r="H348" i="1" s="1"/>
  <c r="C348" i="1"/>
  <c r="G347" i="1"/>
  <c r="D347" i="1"/>
  <c r="H347" i="1" s="1"/>
  <c r="C347" i="1"/>
  <c r="D344" i="1"/>
  <c r="H344" i="1" s="1"/>
  <c r="C344" i="1"/>
  <c r="D343" i="1"/>
  <c r="H343" i="1" s="1"/>
  <c r="C343" i="1"/>
  <c r="D342" i="1"/>
  <c r="H342" i="1" s="1"/>
  <c r="C342" i="1"/>
  <c r="D341" i="1"/>
  <c r="H341" i="1" s="1"/>
  <c r="C341" i="1"/>
  <c r="D340" i="1"/>
  <c r="H340" i="1" s="1"/>
  <c r="C340" i="1"/>
  <c r="C339" i="1"/>
  <c r="H338" i="1"/>
  <c r="D338" i="1"/>
  <c r="G338" i="1" s="1"/>
  <c r="C338" i="1"/>
  <c r="H337" i="1"/>
  <c r="D337" i="1"/>
  <c r="G337" i="1" s="1"/>
  <c r="C337" i="1"/>
  <c r="H336" i="1"/>
  <c r="G336" i="1"/>
  <c r="D336" i="1"/>
  <c r="C336" i="1"/>
  <c r="H335" i="1"/>
  <c r="D335" i="1"/>
  <c r="G335" i="1" s="1"/>
  <c r="C335" i="1"/>
  <c r="D334" i="1"/>
  <c r="G334" i="1" s="1"/>
  <c r="C334" i="1"/>
  <c r="H333" i="1"/>
  <c r="G333" i="1"/>
  <c r="D333" i="1"/>
  <c r="C333" i="1"/>
  <c r="H332" i="1"/>
  <c r="D332" i="1"/>
  <c r="G332" i="1" s="1"/>
  <c r="C332" i="1"/>
  <c r="D331" i="1"/>
  <c r="G331" i="1" s="1"/>
  <c r="C331" i="1"/>
  <c r="H330" i="1"/>
  <c r="G330" i="1"/>
  <c r="D330" i="1"/>
  <c r="C330" i="1"/>
  <c r="H329" i="1"/>
  <c r="G329" i="1"/>
  <c r="D329" i="1"/>
  <c r="C329" i="1"/>
  <c r="H328" i="1"/>
  <c r="D328" i="1"/>
  <c r="G328" i="1" s="1"/>
  <c r="C328" i="1"/>
  <c r="H327" i="1"/>
  <c r="G327" i="1"/>
  <c r="D327" i="1"/>
  <c r="C327" i="1"/>
  <c r="D326" i="1"/>
  <c r="G326" i="1" s="1"/>
  <c r="C326" i="1"/>
  <c r="H325" i="1"/>
  <c r="D325" i="1"/>
  <c r="G325" i="1" s="1"/>
  <c r="C325" i="1"/>
  <c r="D324" i="1"/>
  <c r="G324" i="1" s="1"/>
  <c r="C324" i="1"/>
  <c r="D323" i="1"/>
  <c r="G323" i="1" s="1"/>
  <c r="C323" i="1"/>
  <c r="H322" i="1"/>
  <c r="G322" i="1"/>
  <c r="D322" i="1"/>
  <c r="C322" i="1"/>
  <c r="D321" i="1"/>
  <c r="G321" i="1" s="1"/>
  <c r="C321" i="1"/>
  <c r="H320" i="1"/>
  <c r="G320" i="1"/>
  <c r="D320" i="1"/>
  <c r="C320" i="1"/>
  <c r="D319" i="1"/>
  <c r="G319" i="1" s="1"/>
  <c r="C319" i="1"/>
  <c r="D318" i="1"/>
  <c r="G318" i="1" s="1"/>
  <c r="C318" i="1"/>
  <c r="D317" i="1"/>
  <c r="G317" i="1" s="1"/>
  <c r="C317" i="1"/>
  <c r="D316" i="1"/>
  <c r="G316" i="1" s="1"/>
  <c r="C316" i="1"/>
  <c r="H315" i="1"/>
  <c r="G315" i="1"/>
  <c r="D315" i="1"/>
  <c r="C315" i="1"/>
  <c r="D314" i="1"/>
  <c r="G314" i="1" s="1"/>
  <c r="C314" i="1"/>
  <c r="D313" i="1"/>
  <c r="G313" i="1" s="1"/>
  <c r="C313" i="1"/>
  <c r="D312" i="1"/>
  <c r="G312" i="1" s="1"/>
  <c r="C312" i="1"/>
  <c r="D311" i="1"/>
  <c r="G311" i="1" s="1"/>
  <c r="C311" i="1"/>
  <c r="H310" i="1"/>
  <c r="D310" i="1"/>
  <c r="G310" i="1" s="1"/>
  <c r="C310" i="1"/>
  <c r="D309" i="1"/>
  <c r="G309" i="1" s="1"/>
  <c r="C309" i="1"/>
  <c r="G308" i="1"/>
  <c r="D308" i="1"/>
  <c r="H308" i="1" s="1"/>
  <c r="C308" i="1"/>
  <c r="D307" i="1"/>
  <c r="H307" i="1" s="1"/>
  <c r="C307" i="1"/>
  <c r="D305" i="1"/>
  <c r="H305" i="1" s="1"/>
  <c r="C305" i="1"/>
  <c r="D304" i="1"/>
  <c r="H304" i="1" s="1"/>
  <c r="C304" i="1"/>
  <c r="D303" i="1"/>
  <c r="H303" i="1" s="1"/>
  <c r="C303" i="1"/>
  <c r="G302" i="1"/>
  <c r="D302" i="1"/>
  <c r="H302" i="1" s="1"/>
  <c r="C302" i="1"/>
  <c r="D301" i="1"/>
  <c r="H301" i="1" s="1"/>
  <c r="C301" i="1"/>
  <c r="G300" i="1"/>
  <c r="D300" i="1"/>
  <c r="H300" i="1" s="1"/>
  <c r="C300" i="1"/>
  <c r="D299" i="1"/>
  <c r="H299" i="1" s="1"/>
  <c r="C299" i="1"/>
  <c r="D298" i="1"/>
  <c r="H298" i="1" s="1"/>
  <c r="C298" i="1"/>
  <c r="H297" i="1"/>
  <c r="G297" i="1"/>
  <c r="D297" i="1"/>
  <c r="C297" i="1"/>
  <c r="G296" i="1"/>
  <c r="D296" i="1"/>
  <c r="C296" i="1"/>
  <c r="H296" i="1" s="1"/>
  <c r="D295" i="1"/>
  <c r="G295" i="1" s="1"/>
  <c r="C295" i="1"/>
  <c r="D292" i="1"/>
  <c r="G292" i="1" s="1"/>
  <c r="C292" i="1"/>
  <c r="G291" i="1"/>
  <c r="D291" i="1"/>
  <c r="H291" i="1" s="1"/>
  <c r="C291" i="1"/>
  <c r="D290" i="1"/>
  <c r="H290" i="1" s="1"/>
  <c r="C290" i="1"/>
  <c r="H289" i="1"/>
  <c r="G289" i="1"/>
  <c r="D289" i="1"/>
  <c r="C289" i="1"/>
  <c r="H288" i="1"/>
  <c r="D288" i="1"/>
  <c r="C288" i="1"/>
  <c r="G288" i="1" s="1"/>
  <c r="D284" i="1"/>
  <c r="H284" i="1" s="1"/>
  <c r="C284" i="1"/>
  <c r="D283" i="1"/>
  <c r="H283" i="1" s="1"/>
  <c r="C283" i="1"/>
  <c r="D282" i="1"/>
  <c r="H282" i="1" s="1"/>
  <c r="C282" i="1"/>
  <c r="H281" i="1"/>
  <c r="G281" i="1"/>
  <c r="D281" i="1"/>
  <c r="C281" i="1"/>
  <c r="H280" i="1"/>
  <c r="G280" i="1"/>
  <c r="D280" i="1"/>
  <c r="C280" i="1"/>
  <c r="D279" i="1"/>
  <c r="H279" i="1" s="1"/>
  <c r="C279" i="1"/>
  <c r="H278" i="1"/>
  <c r="G278" i="1"/>
  <c r="D278" i="1"/>
  <c r="C278" i="1"/>
  <c r="H277" i="1"/>
  <c r="G277" i="1"/>
  <c r="D277" i="1"/>
  <c r="C277" i="1"/>
  <c r="H276" i="1"/>
  <c r="G276" i="1"/>
  <c r="D276" i="1"/>
  <c r="C276" i="1"/>
  <c r="D275" i="1"/>
  <c r="H275" i="1" s="1"/>
  <c r="C275" i="1"/>
  <c r="H274" i="1"/>
  <c r="D274" i="1"/>
  <c r="G274" i="1" s="1"/>
  <c r="C274" i="1"/>
  <c r="H273" i="1"/>
  <c r="D273" i="1"/>
  <c r="G273" i="1" s="1"/>
  <c r="C273" i="1"/>
  <c r="H272" i="1"/>
  <c r="D272" i="1"/>
  <c r="G272" i="1" s="1"/>
  <c r="C272" i="1"/>
  <c r="G271" i="1"/>
  <c r="D271" i="1"/>
  <c r="H271" i="1" s="1"/>
  <c r="C271" i="1"/>
  <c r="D270" i="1"/>
  <c r="G270" i="1" s="1"/>
  <c r="C270" i="1"/>
  <c r="D269" i="1"/>
  <c r="H269" i="1" s="1"/>
  <c r="C269" i="1"/>
  <c r="H268" i="1"/>
  <c r="G268" i="1"/>
  <c r="D268" i="1"/>
  <c r="C268" i="1"/>
  <c r="D267" i="1"/>
  <c r="G267" i="1" s="1"/>
  <c r="C267" i="1"/>
  <c r="D266" i="1"/>
  <c r="G266" i="1" s="1"/>
  <c r="C266" i="1"/>
  <c r="H265" i="1"/>
  <c r="D265" i="1"/>
  <c r="G265" i="1" s="1"/>
  <c r="C265" i="1"/>
  <c r="H264" i="1"/>
  <c r="D264" i="1"/>
  <c r="G264" i="1" s="1"/>
  <c r="C264" i="1"/>
  <c r="G263" i="1"/>
  <c r="D263" i="1"/>
  <c r="H263" i="1" s="1"/>
  <c r="C263" i="1"/>
  <c r="D262" i="1"/>
  <c r="H262" i="1" s="1"/>
  <c r="C262" i="1"/>
  <c r="H261" i="1"/>
  <c r="G261" i="1"/>
  <c r="D261" i="1"/>
  <c r="C261" i="1"/>
  <c r="C260" i="1"/>
  <c r="C259" i="1"/>
  <c r="H258" i="1"/>
  <c r="G258" i="1"/>
  <c r="D258" i="1"/>
  <c r="C258" i="1"/>
  <c r="D257" i="1"/>
  <c r="G257" i="1" s="1"/>
  <c r="C257" i="1"/>
  <c r="H256" i="1"/>
  <c r="G256" i="1"/>
  <c r="D256" i="1"/>
  <c r="C256" i="1"/>
  <c r="D255" i="1"/>
  <c r="G255" i="1" s="1"/>
  <c r="C255" i="1"/>
  <c r="D254" i="1"/>
  <c r="H254" i="1" s="1"/>
  <c r="C254" i="1"/>
  <c r="H253" i="1"/>
  <c r="G253" i="1"/>
  <c r="D253" i="1"/>
  <c r="C253" i="1"/>
  <c r="H252" i="1"/>
  <c r="D252" i="1"/>
  <c r="G252" i="1" s="1"/>
  <c r="C252" i="1"/>
  <c r="H251" i="1"/>
  <c r="D251" i="1"/>
  <c r="G251" i="1" s="1"/>
  <c r="C251" i="1"/>
  <c r="D250" i="1"/>
  <c r="H250" i="1" s="1"/>
  <c r="C250" i="1"/>
  <c r="D249" i="1"/>
  <c r="H249" i="1" s="1"/>
  <c r="C249" i="1"/>
  <c r="D248" i="1"/>
  <c r="G248" i="1" s="1"/>
  <c r="C248" i="1"/>
  <c r="D247" i="1"/>
  <c r="H247" i="1" s="1"/>
  <c r="C247" i="1"/>
  <c r="H246" i="1"/>
  <c r="D246" i="1"/>
  <c r="G246" i="1" s="1"/>
  <c r="C246" i="1"/>
  <c r="D245" i="1"/>
  <c r="H245" i="1" s="1"/>
  <c r="C245" i="1"/>
  <c r="H244" i="1"/>
  <c r="D244" i="1"/>
  <c r="G244" i="1" s="1"/>
  <c r="C244" i="1"/>
  <c r="D243" i="1"/>
  <c r="G243" i="1" s="1"/>
  <c r="C243" i="1"/>
  <c r="H242" i="1"/>
  <c r="D242" i="1"/>
  <c r="G242" i="1" s="1"/>
  <c r="C242" i="1"/>
  <c r="D241" i="1"/>
  <c r="H241" i="1" s="1"/>
  <c r="C241" i="1"/>
  <c r="D240" i="1"/>
  <c r="H240" i="1" s="1"/>
  <c r="C240" i="1"/>
  <c r="D239" i="1"/>
  <c r="G239" i="1" s="1"/>
  <c r="C239" i="1"/>
  <c r="H238" i="1"/>
  <c r="G238" i="1"/>
  <c r="D238" i="1"/>
  <c r="C238" i="1"/>
  <c r="H237" i="1"/>
  <c r="G237" i="1"/>
  <c r="D237" i="1"/>
  <c r="C237" i="1"/>
  <c r="D236" i="1"/>
  <c r="G236" i="1" s="1"/>
  <c r="C236" i="1"/>
  <c r="D235" i="1"/>
  <c r="H235" i="1" s="1"/>
  <c r="C235" i="1"/>
  <c r="D234" i="1"/>
  <c r="G234" i="1" s="1"/>
  <c r="C234" i="1"/>
  <c r="H233" i="1"/>
  <c r="G233" i="1"/>
  <c r="D233" i="1"/>
  <c r="C233" i="1"/>
  <c r="D232" i="1"/>
  <c r="G232" i="1" s="1"/>
  <c r="C232" i="1"/>
  <c r="G231" i="1"/>
  <c r="D231" i="1"/>
  <c r="H231" i="1" s="1"/>
  <c r="C231" i="1"/>
  <c r="H230" i="1"/>
  <c r="D230" i="1"/>
  <c r="G230" i="1" s="1"/>
  <c r="C230" i="1"/>
  <c r="H229" i="1"/>
  <c r="D229" i="1"/>
  <c r="G229" i="1" s="1"/>
  <c r="C229" i="1"/>
  <c r="G228" i="1"/>
  <c r="D228" i="1"/>
  <c r="H228" i="1" s="1"/>
  <c r="C228" i="1"/>
  <c r="C227" i="1"/>
  <c r="G226" i="1"/>
  <c r="D226" i="1"/>
  <c r="H226" i="1" s="1"/>
  <c r="C226" i="1"/>
  <c r="H225" i="1"/>
  <c r="G225" i="1"/>
  <c r="D225" i="1"/>
  <c r="C225" i="1"/>
  <c r="H224" i="1"/>
  <c r="G224" i="1"/>
  <c r="D224" i="1"/>
  <c r="C224" i="1"/>
  <c r="D223" i="1"/>
  <c r="H223" i="1" s="1"/>
  <c r="C223" i="1"/>
  <c r="H222" i="1"/>
  <c r="G222" i="1"/>
  <c r="D222" i="1"/>
  <c r="C222" i="1"/>
  <c r="D221" i="1"/>
  <c r="H221" i="1" s="1"/>
  <c r="C221" i="1"/>
  <c r="H219" i="1"/>
  <c r="G219" i="1"/>
  <c r="D219" i="1"/>
  <c r="C219" i="1"/>
  <c r="H218" i="1"/>
  <c r="G218" i="1"/>
  <c r="D218" i="1"/>
  <c r="C218" i="1"/>
  <c r="H217" i="1"/>
  <c r="D217" i="1"/>
  <c r="G217" i="1" s="1"/>
  <c r="C217" i="1"/>
  <c r="D216" i="1"/>
  <c r="G216" i="1" s="1"/>
  <c r="C216" i="1"/>
  <c r="D215" i="1"/>
  <c r="G215" i="1" s="1"/>
  <c r="C215" i="1"/>
  <c r="G214" i="1"/>
  <c r="D214" i="1"/>
  <c r="H214" i="1" s="1"/>
  <c r="C214" i="1"/>
  <c r="D213" i="1"/>
  <c r="H213" i="1" s="1"/>
  <c r="C213" i="1"/>
  <c r="D212" i="1"/>
  <c r="H212" i="1" s="1"/>
  <c r="C212" i="1"/>
  <c r="D211" i="1"/>
  <c r="H211" i="1" s="1"/>
  <c r="C211" i="1"/>
  <c r="D210" i="1"/>
  <c r="G210" i="1" s="1"/>
  <c r="C210" i="1"/>
  <c r="H209" i="1"/>
  <c r="G209" i="1"/>
  <c r="D209" i="1"/>
  <c r="C209" i="1"/>
  <c r="H208" i="1"/>
  <c r="G208" i="1"/>
  <c r="D208" i="1"/>
  <c r="C208" i="1"/>
  <c r="H207" i="1"/>
  <c r="G207" i="1"/>
  <c r="D207" i="1"/>
  <c r="C207" i="1"/>
  <c r="D206" i="1"/>
  <c r="G206" i="1" s="1"/>
  <c r="C206" i="1"/>
  <c r="H205" i="1"/>
  <c r="G205" i="1"/>
  <c r="D205" i="1"/>
  <c r="C205" i="1"/>
  <c r="G204" i="1"/>
  <c r="D204" i="1"/>
  <c r="H204" i="1" s="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D195" i="1"/>
  <c r="H195" i="1" s="1"/>
  <c r="C195" i="1"/>
  <c r="G194" i="1"/>
  <c r="D194" i="1"/>
  <c r="H194" i="1" s="1"/>
  <c r="C194" i="1"/>
  <c r="H193" i="1"/>
  <c r="D193" i="1"/>
  <c r="G193" i="1" s="1"/>
  <c r="C193" i="1"/>
  <c r="D191" i="1"/>
  <c r="H191" i="1" s="1"/>
  <c r="C191" i="1"/>
  <c r="H190" i="1"/>
  <c r="D190" i="1"/>
  <c r="G190" i="1" s="1"/>
  <c r="C190" i="1"/>
  <c r="D189" i="1"/>
  <c r="H189" i="1" s="1"/>
  <c r="C189" i="1"/>
  <c r="D188" i="1"/>
  <c r="H188" i="1" s="1"/>
  <c r="C188" i="1"/>
  <c r="H187" i="1"/>
  <c r="D187" i="1"/>
  <c r="G187" i="1" s="1"/>
  <c r="C187" i="1"/>
  <c r="D186" i="1"/>
  <c r="H186" i="1" s="1"/>
  <c r="C186" i="1"/>
  <c r="D185" i="1"/>
  <c r="H185" i="1" s="1"/>
  <c r="C185" i="1"/>
  <c r="D184" i="1"/>
  <c r="H184" i="1" s="1"/>
  <c r="C184" i="1"/>
  <c r="G183" i="1"/>
  <c r="D183" i="1"/>
  <c r="H183" i="1" s="1"/>
  <c r="C183" i="1"/>
  <c r="H182" i="1"/>
  <c r="D182" i="1"/>
  <c r="G182" i="1" s="1"/>
  <c r="C182" i="1"/>
  <c r="D181" i="1"/>
  <c r="H181" i="1" s="1"/>
  <c r="C181" i="1"/>
  <c r="D180" i="1"/>
  <c r="H180" i="1" s="1"/>
  <c r="C180" i="1"/>
  <c r="D179" i="1"/>
  <c r="H179" i="1" s="1"/>
  <c r="C179" i="1"/>
  <c r="D178" i="1"/>
  <c r="H178" i="1" s="1"/>
  <c r="C178" i="1"/>
  <c r="D177" i="1"/>
  <c r="H177" i="1" s="1"/>
  <c r="C177" i="1"/>
  <c r="H176" i="1"/>
  <c r="G176" i="1"/>
  <c r="D176" i="1"/>
  <c r="C176" i="1"/>
  <c r="G175" i="1"/>
  <c r="D175" i="1"/>
  <c r="H175" i="1" s="1"/>
  <c r="C175" i="1"/>
  <c r="G174" i="1"/>
  <c r="D174" i="1"/>
  <c r="H174" i="1" s="1"/>
  <c r="C174" i="1"/>
  <c r="C173" i="1"/>
  <c r="H172" i="1"/>
  <c r="G172" i="1"/>
  <c r="D172" i="1"/>
  <c r="C172" i="1"/>
  <c r="D171" i="1"/>
  <c r="H171" i="1" s="1"/>
  <c r="C171" i="1"/>
  <c r="G170" i="1"/>
  <c r="D170" i="1"/>
  <c r="H170" i="1" s="1"/>
  <c r="C170" i="1"/>
  <c r="H169" i="1"/>
  <c r="G169" i="1"/>
  <c r="D169" i="1"/>
  <c r="C169" i="1"/>
  <c r="H168" i="1"/>
  <c r="G168" i="1"/>
  <c r="D168" i="1"/>
  <c r="C168" i="1"/>
  <c r="H167" i="1"/>
  <c r="G167" i="1"/>
  <c r="D167" i="1"/>
  <c r="C167" i="1"/>
  <c r="D166" i="1"/>
  <c r="G166" i="1" s="1"/>
  <c r="C166" i="1"/>
  <c r="H166" i="1" s="1"/>
  <c r="D165" i="1"/>
  <c r="G165" i="1" s="1"/>
  <c r="C165" i="1"/>
  <c r="D164" i="1"/>
  <c r="G164" i="1" s="1"/>
  <c r="C164" i="1"/>
  <c r="D163" i="1"/>
  <c r="H163" i="1" s="1"/>
  <c r="C163" i="1"/>
  <c r="H162" i="1"/>
  <c r="G162" i="1"/>
  <c r="D162" i="1"/>
  <c r="C162" i="1"/>
  <c r="D161" i="1"/>
  <c r="H161" i="1" s="1"/>
  <c r="C161" i="1"/>
  <c r="C160" i="1"/>
  <c r="C159" i="1"/>
  <c r="D158" i="1"/>
  <c r="H158" i="1" s="1"/>
  <c r="C158" i="1"/>
  <c r="H157" i="1"/>
  <c r="G157" i="1"/>
  <c r="D157" i="1"/>
  <c r="C157" i="1"/>
  <c r="G156" i="1"/>
  <c r="D156" i="1"/>
  <c r="H156" i="1" s="1"/>
  <c r="C156" i="1"/>
  <c r="D155" i="1"/>
  <c r="G155" i="1" s="1"/>
  <c r="C155" i="1"/>
  <c r="H154" i="1"/>
  <c r="G154" i="1"/>
  <c r="D154" i="1"/>
  <c r="C154" i="1"/>
  <c r="D153" i="1"/>
  <c r="H153" i="1" s="1"/>
  <c r="C153" i="1"/>
  <c r="D152" i="1"/>
  <c r="H152" i="1" s="1"/>
  <c r="C152" i="1"/>
  <c r="G151" i="1"/>
  <c r="D151" i="1"/>
  <c r="H151" i="1" s="1"/>
  <c r="C151" i="1"/>
  <c r="G150" i="1"/>
  <c r="D150" i="1"/>
  <c r="C150" i="1"/>
  <c r="D149" i="1"/>
  <c r="G149" i="1" s="1"/>
  <c r="C149" i="1"/>
  <c r="C148" i="1"/>
  <c r="H146" i="1"/>
  <c r="G146" i="1"/>
  <c r="D146" i="1"/>
  <c r="C146" i="1"/>
  <c r="H145" i="1"/>
  <c r="D145" i="1"/>
  <c r="G145" i="1" s="1"/>
  <c r="C145" i="1"/>
  <c r="D144" i="1"/>
  <c r="G144" i="1" s="1"/>
  <c r="C144" i="1"/>
  <c r="D143" i="1"/>
  <c r="G143" i="1" s="1"/>
  <c r="C143" i="1"/>
  <c r="D142" i="1"/>
  <c r="G142" i="1" s="1"/>
  <c r="C142" i="1"/>
  <c r="D141" i="1"/>
  <c r="G141" i="1" s="1"/>
  <c r="C141" i="1"/>
  <c r="D140" i="1"/>
  <c r="G140" i="1" s="1"/>
  <c r="C140" i="1"/>
  <c r="G139" i="1"/>
  <c r="D139" i="1"/>
  <c r="H139" i="1" s="1"/>
  <c r="C139" i="1"/>
  <c r="D138" i="1"/>
  <c r="G138" i="1" s="1"/>
  <c r="C138" i="1"/>
  <c r="D137" i="1"/>
  <c r="H137" i="1" s="1"/>
  <c r="C137" i="1"/>
  <c r="D136" i="1"/>
  <c r="H136" i="1" s="1"/>
  <c r="C136" i="1"/>
  <c r="C135" i="1"/>
  <c r="H134" i="1"/>
  <c r="G134" i="1"/>
  <c r="D134" i="1"/>
  <c r="C134" i="1"/>
  <c r="H133" i="1"/>
  <c r="G133" i="1"/>
  <c r="D133" i="1"/>
  <c r="C133" i="1"/>
  <c r="H132" i="1"/>
  <c r="G132" i="1"/>
  <c r="D132" i="1"/>
  <c r="C132" i="1"/>
  <c r="H131" i="1"/>
  <c r="G131" i="1"/>
  <c r="D131" i="1"/>
  <c r="C131" i="1"/>
  <c r="H130" i="1"/>
  <c r="G130" i="1"/>
  <c r="D130" i="1"/>
  <c r="C130" i="1"/>
  <c r="D129" i="1"/>
  <c r="D128" i="1"/>
  <c r="H128" i="1" s="1"/>
  <c r="C128" i="1"/>
  <c r="H127" i="1"/>
  <c r="D127" i="1"/>
  <c r="G127" i="1" s="1"/>
  <c r="C127" i="1"/>
  <c r="H126" i="1"/>
  <c r="D126" i="1"/>
  <c r="G126" i="1" s="1"/>
  <c r="C126" i="1"/>
  <c r="H125" i="1"/>
  <c r="D125" i="1"/>
  <c r="G125" i="1" s="1"/>
  <c r="C125" i="1"/>
  <c r="D124" i="1"/>
  <c r="G124" i="1" s="1"/>
  <c r="C124" i="1"/>
  <c r="D123" i="1"/>
  <c r="H123" i="1" s="1"/>
  <c r="C123" i="1"/>
  <c r="D122" i="1"/>
  <c r="H122" i="1" s="1"/>
  <c r="C122" i="1"/>
  <c r="D121" i="1"/>
  <c r="H121" i="1" s="1"/>
  <c r="C121" i="1"/>
  <c r="C120" i="1"/>
  <c r="D119" i="1"/>
  <c r="G119" i="1" s="1"/>
  <c r="C119" i="1"/>
  <c r="D118" i="1"/>
  <c r="G118" i="1" s="1"/>
  <c r="C118" i="1"/>
  <c r="D117" i="1"/>
  <c r="G117" i="1" s="1"/>
  <c r="C117" i="1"/>
  <c r="D116" i="1"/>
  <c r="G116" i="1" s="1"/>
  <c r="C116" i="1"/>
  <c r="D115" i="1"/>
  <c r="G115" i="1" s="1"/>
  <c r="C115" i="1"/>
  <c r="D114" i="1"/>
  <c r="G114" i="1" s="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G106" i="1"/>
  <c r="D106" i="1"/>
  <c r="H106" i="1" s="1"/>
  <c r="C106" i="1"/>
  <c r="D105" i="1"/>
  <c r="H105" i="1" s="1"/>
  <c r="C105" i="1"/>
  <c r="G104" i="1"/>
  <c r="D104" i="1"/>
  <c r="H104" i="1" s="1"/>
  <c r="C104" i="1"/>
  <c r="C103" i="1"/>
  <c r="C102" i="1"/>
  <c r="D101" i="1"/>
  <c r="H101" i="1" s="1"/>
  <c r="C101" i="1"/>
  <c r="H100" i="1"/>
  <c r="D100" i="1"/>
  <c r="G100" i="1" s="1"/>
  <c r="C100" i="1"/>
  <c r="H99" i="1"/>
  <c r="D99" i="1"/>
  <c r="G99" i="1" s="1"/>
  <c r="C99" i="1"/>
  <c r="H98" i="1"/>
  <c r="D98" i="1"/>
  <c r="G98" i="1" s="1"/>
  <c r="C98" i="1"/>
  <c r="H97" i="1"/>
  <c r="D97" i="1"/>
  <c r="G97" i="1" s="1"/>
  <c r="C97" i="1"/>
  <c r="D96" i="1"/>
  <c r="H96" i="1" s="1"/>
  <c r="C96" i="1"/>
  <c r="H95" i="1"/>
  <c r="G95" i="1"/>
  <c r="D95" i="1"/>
  <c r="C95" i="1"/>
  <c r="D94" i="1"/>
  <c r="H94" i="1" s="1"/>
  <c r="C94" i="1"/>
  <c r="H93" i="1"/>
  <c r="D93" i="1"/>
  <c r="G93" i="1" s="1"/>
  <c r="C93" i="1"/>
  <c r="H92" i="1"/>
  <c r="D92" i="1"/>
  <c r="G92" i="1" s="1"/>
  <c r="C92" i="1"/>
  <c r="H91" i="1"/>
  <c r="D91" i="1"/>
  <c r="G91" i="1" s="1"/>
  <c r="C91" i="1"/>
  <c r="D90" i="1"/>
  <c r="H90" i="1" s="1"/>
  <c r="C90" i="1"/>
  <c r="D89" i="1"/>
  <c r="H89" i="1" s="1"/>
  <c r="C89" i="1"/>
  <c r="H88" i="1"/>
  <c r="D88" i="1"/>
  <c r="G88" i="1" s="1"/>
  <c r="C88" i="1"/>
  <c r="D87" i="1"/>
  <c r="G87" i="1" s="1"/>
  <c r="C87" i="1"/>
  <c r="H86" i="1"/>
  <c r="G86" i="1"/>
  <c r="D86" i="1"/>
  <c r="C86" i="1"/>
  <c r="D85" i="1"/>
  <c r="G85" i="1" s="1"/>
  <c r="C85" i="1"/>
  <c r="H84" i="1"/>
  <c r="G84" i="1"/>
  <c r="D84" i="1"/>
  <c r="C84" i="1"/>
  <c r="D83" i="1"/>
  <c r="G83" i="1" s="1"/>
  <c r="C83" i="1"/>
  <c r="H82" i="1"/>
  <c r="G82" i="1"/>
  <c r="D82" i="1"/>
  <c r="C82" i="1"/>
  <c r="D81" i="1"/>
  <c r="C81" i="1"/>
  <c r="H81" i="1" s="1"/>
  <c r="H80" i="1"/>
  <c r="G80" i="1"/>
  <c r="D80" i="1"/>
  <c r="C80" i="1"/>
  <c r="D79" i="1"/>
  <c r="C79" i="1"/>
  <c r="G77" i="1"/>
  <c r="D77" i="1"/>
  <c r="H77" i="1" s="1"/>
  <c r="C77" i="1"/>
  <c r="G76" i="1"/>
  <c r="D76" i="1"/>
  <c r="H76" i="1" s="1"/>
  <c r="C76" i="1"/>
  <c r="D75" i="1"/>
  <c r="G75" i="1" s="1"/>
  <c r="C75" i="1"/>
  <c r="D74" i="1"/>
  <c r="G74" i="1" s="1"/>
  <c r="C74" i="1"/>
  <c r="D73" i="1"/>
  <c r="G73" i="1" s="1"/>
  <c r="C73" i="1"/>
  <c r="H72" i="1"/>
  <c r="G72" i="1"/>
  <c r="D72" i="1"/>
  <c r="C72" i="1"/>
  <c r="H71" i="1"/>
  <c r="D71" i="1"/>
  <c r="G71" i="1" s="1"/>
  <c r="C71" i="1"/>
  <c r="C70" i="1"/>
  <c r="D69" i="1"/>
  <c r="G69" i="1" s="1"/>
  <c r="C69" i="1"/>
  <c r="D68" i="1"/>
  <c r="G68" i="1" s="1"/>
  <c r="C68" i="1"/>
  <c r="D67" i="1"/>
  <c r="G67" i="1" s="1"/>
  <c r="C67" i="1"/>
  <c r="D66" i="1"/>
  <c r="G66" i="1" s="1"/>
  <c r="C66" i="1"/>
  <c r="G65" i="1"/>
  <c r="D65" i="1"/>
  <c r="H65" i="1" s="1"/>
  <c r="C65" i="1"/>
  <c r="D64" i="1"/>
  <c r="H64" i="1" s="1"/>
  <c r="C64" i="1"/>
  <c r="H63" i="1"/>
  <c r="D63" i="1"/>
  <c r="G63" i="1" s="1"/>
  <c r="C63" i="1"/>
  <c r="D62" i="1"/>
  <c r="H62" i="1" s="1"/>
  <c r="C62" i="1"/>
  <c r="D61" i="1"/>
  <c r="H61" i="1" s="1"/>
  <c r="C61" i="1"/>
  <c r="H60" i="1"/>
  <c r="D60" i="1"/>
  <c r="G60" i="1" s="1"/>
  <c r="C60" i="1"/>
  <c r="H59" i="1"/>
  <c r="G59" i="1"/>
  <c r="D59" i="1"/>
  <c r="C59" i="1"/>
  <c r="H58" i="1"/>
  <c r="D58" i="1"/>
  <c r="G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H48" i="1"/>
  <c r="G48" i="1"/>
  <c r="D48" i="1"/>
  <c r="C48" i="1"/>
  <c r="D47" i="1"/>
  <c r="H47" i="1" s="1"/>
  <c r="C47" i="1"/>
  <c r="H45" i="1"/>
  <c r="D45" i="1"/>
  <c r="G45" i="1" s="1"/>
  <c r="C45" i="1"/>
  <c r="D44" i="1"/>
  <c r="H44" i="1" s="1"/>
  <c r="C44" i="1"/>
  <c r="D43" i="1"/>
  <c r="G43" i="1" s="1"/>
  <c r="C43" i="1"/>
  <c r="G42" i="1"/>
  <c r="D42" i="1"/>
  <c r="H42" i="1" s="1"/>
  <c r="C42" i="1"/>
  <c r="D41" i="1"/>
  <c r="H41" i="1" s="1"/>
  <c r="C41" i="1"/>
  <c r="C40" i="1"/>
  <c r="H39" i="1"/>
  <c r="G39" i="1"/>
  <c r="D39" i="1"/>
  <c r="C39" i="1"/>
  <c r="H38" i="1"/>
  <c r="D38" i="1"/>
  <c r="G38" i="1" s="1"/>
  <c r="C38" i="1"/>
  <c r="D37" i="1"/>
  <c r="G37" i="1" s="1"/>
  <c r="C37" i="1"/>
  <c r="C36" i="1"/>
  <c r="G35" i="1"/>
  <c r="D35" i="1"/>
  <c r="H35" i="1" s="1"/>
  <c r="C35" i="1"/>
  <c r="D34" i="1"/>
  <c r="H34" i="1" s="1"/>
  <c r="C34" i="1"/>
  <c r="D33" i="1"/>
  <c r="H33" i="1" s="1"/>
  <c r="C33" i="1"/>
  <c r="H32" i="1"/>
  <c r="D32" i="1"/>
  <c r="G32" i="1" s="1"/>
  <c r="C32" i="1"/>
  <c r="G31" i="1"/>
  <c r="D31" i="1"/>
  <c r="H31" i="1" s="1"/>
  <c r="C31" i="1"/>
  <c r="H30" i="1"/>
  <c r="G30" i="1"/>
  <c r="D30" i="1"/>
  <c r="C30" i="1"/>
  <c r="H29" i="1"/>
  <c r="G29" i="1"/>
  <c r="D29" i="1"/>
  <c r="C29" i="1"/>
  <c r="D28" i="1"/>
  <c r="G28" i="1" s="1"/>
  <c r="C28" i="1"/>
  <c r="D27" i="1"/>
  <c r="G27" i="1" s="1"/>
  <c r="C27" i="1"/>
  <c r="H26" i="1"/>
  <c r="G26" i="1"/>
  <c r="D26" i="1"/>
  <c r="C26" i="1"/>
  <c r="D25" i="1"/>
  <c r="G25" i="1" s="1"/>
  <c r="C25" i="1"/>
  <c r="H24" i="1"/>
  <c r="G24" i="1"/>
  <c r="D24" i="1"/>
  <c r="C24" i="1"/>
  <c r="H23" i="1"/>
  <c r="G23" i="1"/>
  <c r="D23" i="1"/>
  <c r="C23" i="1"/>
  <c r="H22" i="1"/>
  <c r="G22" i="1"/>
  <c r="D22" i="1"/>
  <c r="C22" i="1"/>
  <c r="H21" i="1"/>
  <c r="G21" i="1"/>
  <c r="D21" i="1"/>
  <c r="C21" i="1"/>
  <c r="G20" i="1"/>
  <c r="D20" i="1"/>
  <c r="H20" i="1" s="1"/>
  <c r="C20" i="1"/>
  <c r="H19" i="1"/>
  <c r="D19" i="1"/>
  <c r="G19" i="1" s="1"/>
  <c r="C19" i="1"/>
  <c r="G18" i="1"/>
  <c r="D18" i="1"/>
  <c r="H18" i="1" s="1"/>
  <c r="C18" i="1"/>
  <c r="D17" i="1"/>
  <c r="H17" i="1" s="1"/>
  <c r="C17" i="1"/>
  <c r="D16" i="1"/>
  <c r="H16" i="1" s="1"/>
  <c r="C16" i="1"/>
  <c r="D15" i="1"/>
  <c r="H15" i="1" s="1"/>
  <c r="C15" i="1"/>
  <c r="H14" i="1"/>
  <c r="D14" i="1"/>
  <c r="G14" i="1" s="1"/>
  <c r="C14" i="1"/>
  <c r="D13" i="1"/>
  <c r="H13" i="1" s="1"/>
  <c r="C13" i="1"/>
  <c r="D12" i="1"/>
  <c r="H12" i="1" s="1"/>
  <c r="C12" i="1"/>
  <c r="G11" i="1"/>
  <c r="D11" i="1"/>
  <c r="H11" i="1" s="1"/>
  <c r="C11" i="1"/>
  <c r="H10" i="1"/>
  <c r="G10" i="1"/>
  <c r="D10" i="1"/>
  <c r="C10" i="1"/>
  <c r="H9" i="1"/>
  <c r="G9" i="1"/>
  <c r="D9" i="1"/>
  <c r="C9" i="1"/>
  <c r="G8" i="1"/>
  <c r="D8" i="1"/>
  <c r="H8" i="1" s="1"/>
  <c r="C8" i="1"/>
  <c r="H7" i="1"/>
  <c r="G7" i="1"/>
  <c r="D7" i="1"/>
  <c r="C7" i="1"/>
  <c r="G6" i="1"/>
  <c r="D6" i="1"/>
  <c r="H6" i="1" s="1"/>
  <c r="C6" i="1"/>
  <c r="D5" i="1"/>
  <c r="C5" i="1"/>
  <c r="H5" i="1" s="1"/>
  <c r="D4" i="1"/>
  <c r="C4" i="1"/>
  <c r="G983" i="1" l="1"/>
  <c r="G979" i="1"/>
  <c r="G1229" i="1"/>
  <c r="G1228" i="1"/>
  <c r="G1226" i="1"/>
  <c r="G1225" i="1"/>
  <c r="G1223" i="1"/>
  <c r="G1224" i="1"/>
  <c r="E306" i="9"/>
  <c r="G1297" i="1"/>
  <c r="G1296" i="1"/>
  <c r="G1294" i="1"/>
  <c r="G1293" i="1"/>
  <c r="G1292" i="1"/>
  <c r="G1289" i="1"/>
  <c r="G1288" i="1"/>
  <c r="G1286" i="1"/>
  <c r="G1285" i="1"/>
  <c r="G1284" i="1"/>
  <c r="E296" i="9"/>
  <c r="B296" i="9" s="1"/>
  <c r="G1281" i="1"/>
  <c r="G1280" i="1"/>
  <c r="G1267" i="1"/>
  <c r="G1265" i="1"/>
  <c r="E288" i="9"/>
  <c r="B288" i="9" s="1"/>
  <c r="G1260" i="1"/>
  <c r="G1259" i="1"/>
  <c r="G1258" i="1"/>
  <c r="G1255" i="1"/>
  <c r="G1254" i="1"/>
  <c r="G1252" i="1"/>
  <c r="G1250" i="1"/>
  <c r="G1248" i="1"/>
  <c r="G1243" i="1"/>
  <c r="G1233" i="1"/>
  <c r="G1221" i="1"/>
  <c r="H1213" i="1"/>
  <c r="H1211" i="1"/>
  <c r="H1210" i="1"/>
  <c r="H1209" i="1"/>
  <c r="E305" i="9"/>
  <c r="B305" i="9" s="1"/>
  <c r="E301" i="9"/>
  <c r="B301" i="9" s="1"/>
  <c r="E190" i="5"/>
  <c r="H309" i="9" s="1"/>
  <c r="D1148" i="1"/>
  <c r="D1120" i="1"/>
  <c r="H289" i="9"/>
  <c r="D1066" i="1"/>
  <c r="G1049" i="1"/>
  <c r="G1045" i="1"/>
  <c r="G1041" i="1"/>
  <c r="G1040" i="1"/>
  <c r="G1039" i="1"/>
  <c r="G1037" i="1"/>
  <c r="G1029" i="1"/>
  <c r="G1027" i="1"/>
  <c r="F45" i="5"/>
  <c r="G1019" i="1"/>
  <c r="G1020" i="1"/>
  <c r="G1009" i="1"/>
  <c r="G1005" i="1"/>
  <c r="F19" i="5"/>
  <c r="E12" i="5"/>
  <c r="D990" i="1" s="1"/>
  <c r="G1275" i="1"/>
  <c r="G1274" i="1"/>
  <c r="G1273" i="1"/>
  <c r="G1272" i="1"/>
  <c r="G1271" i="1"/>
  <c r="G1270" i="1"/>
  <c r="G1269" i="1"/>
  <c r="G1266" i="1"/>
  <c r="G1263" i="1"/>
  <c r="G1249" i="1"/>
  <c r="G1247" i="1"/>
  <c r="G1245" i="1"/>
  <c r="G1244" i="1"/>
  <c r="G1241" i="1"/>
  <c r="G1240" i="1"/>
  <c r="G1236" i="1"/>
  <c r="F259" i="5"/>
  <c r="E283" i="9"/>
  <c r="B283" i="9" s="1"/>
  <c r="G1227" i="1"/>
  <c r="G1219" i="1"/>
  <c r="G1220" i="1"/>
  <c r="F242" i="5"/>
  <c r="E237" i="5"/>
  <c r="D1215" i="1"/>
  <c r="E287" i="9"/>
  <c r="B287" i="9" s="1"/>
  <c r="F149" i="5"/>
  <c r="F146" i="5"/>
  <c r="E290" i="9"/>
  <c r="B290" i="9" s="1"/>
  <c r="F134" i="5"/>
  <c r="F88" i="5"/>
  <c r="E87" i="5"/>
  <c r="D1065" i="1" s="1"/>
  <c r="H1065" i="1" s="1"/>
  <c r="F78" i="5"/>
  <c r="G1048" i="1"/>
  <c r="G1032" i="1"/>
  <c r="G1025" i="1"/>
  <c r="G1023" i="1"/>
  <c r="G1017" i="1"/>
  <c r="F35" i="5"/>
  <c r="D1007" i="1"/>
  <c r="G1012" i="1"/>
  <c r="G1008" i="1"/>
  <c r="F29" i="5"/>
  <c r="G1001" i="1"/>
  <c r="G999" i="1"/>
  <c r="F13" i="5"/>
  <c r="G991" i="1"/>
  <c r="G993" i="1"/>
  <c r="G992" i="1"/>
  <c r="F122" i="6"/>
  <c r="F94" i="6"/>
  <c r="E89" i="6"/>
  <c r="D1383" i="1" s="1"/>
  <c r="F61" i="6"/>
  <c r="D1348" i="1"/>
  <c r="G1325" i="1"/>
  <c r="G1320" i="1"/>
  <c r="G1319" i="1"/>
  <c r="G1318" i="1"/>
  <c r="F22" i="6"/>
  <c r="G1315" i="1"/>
  <c r="G1311" i="1"/>
  <c r="G1309" i="1"/>
  <c r="G1304" i="1"/>
  <c r="G1305" i="1"/>
  <c r="G1303" i="1"/>
  <c r="E114" i="6"/>
  <c r="I27" i="3" s="1"/>
  <c r="D1376" i="1"/>
  <c r="H1376" i="1" s="1"/>
  <c r="F75" i="6"/>
  <c r="F43" i="6"/>
  <c r="G1322" i="1"/>
  <c r="G1324" i="1"/>
  <c r="F28" i="6"/>
  <c r="G1316" i="1"/>
  <c r="E5" i="6"/>
  <c r="D1299" i="1" s="1"/>
  <c r="H1299" i="1" s="1"/>
  <c r="D1307" i="1"/>
  <c r="H1307" i="1" s="1"/>
  <c r="D1300" i="1"/>
  <c r="H1300" i="1" s="1"/>
  <c r="G1301" i="1"/>
  <c r="G1300" i="1"/>
  <c r="E300" i="9"/>
  <c r="B300" i="9" s="1"/>
  <c r="D1438" i="1"/>
  <c r="I1440" i="1"/>
  <c r="G1439" i="1"/>
  <c r="J1450" i="1"/>
  <c r="I1449" i="1"/>
  <c r="J1447" i="1"/>
  <c r="J1460" i="1"/>
  <c r="J1458" i="1"/>
  <c r="G1458" i="1"/>
  <c r="I1457" i="1"/>
  <c r="J1455" i="1"/>
  <c r="H1454" i="1"/>
  <c r="J1467" i="1"/>
  <c r="H1461" i="1"/>
  <c r="H1472" i="1"/>
  <c r="D1470" i="1"/>
  <c r="H1470" i="1" s="1"/>
  <c r="I31" i="3"/>
  <c r="D1469" i="1"/>
  <c r="J1478" i="1"/>
  <c r="E22" i="7"/>
  <c r="E5" i="7" s="1"/>
  <c r="G1479" i="1"/>
  <c r="G1478" i="1"/>
  <c r="H1478" i="1"/>
  <c r="D38" i="7"/>
  <c r="C1470" i="1"/>
  <c r="G1473" i="1"/>
  <c r="I1473" i="1" s="1"/>
  <c r="H1473" i="1"/>
  <c r="G1468" i="1"/>
  <c r="H1467" i="1"/>
  <c r="G1467" i="1"/>
  <c r="I1467" i="1" s="1"/>
  <c r="G1464" i="1"/>
  <c r="G1463" i="1"/>
  <c r="H1463" i="1"/>
  <c r="G1461" i="1"/>
  <c r="D22" i="7"/>
  <c r="H30" i="3" s="1"/>
  <c r="H1460" i="1"/>
  <c r="I1458" i="1"/>
  <c r="H1456" i="1"/>
  <c r="D6" i="7"/>
  <c r="H1452" i="1"/>
  <c r="G1450" i="1"/>
  <c r="I1450" i="1" s="1"/>
  <c r="H1446" i="1"/>
  <c r="G1446" i="1"/>
  <c r="G1444" i="1"/>
  <c r="I1444" i="1" s="1"/>
  <c r="H1444" i="1"/>
  <c r="H1442" i="1"/>
  <c r="C1437" i="1"/>
  <c r="G1437" i="1" s="1"/>
  <c r="C1438" i="1"/>
  <c r="G1438" i="1" s="1"/>
  <c r="H1441" i="1"/>
  <c r="J1440" i="1"/>
  <c r="H1437" i="1"/>
  <c r="E293" i="9"/>
  <c r="B293" i="9" s="1"/>
  <c r="G975" i="1"/>
  <c r="E157" i="9"/>
  <c r="B157" i="9" s="1"/>
  <c r="G969" i="1"/>
  <c r="G967" i="1"/>
  <c r="G966" i="1"/>
  <c r="G965" i="1"/>
  <c r="G962" i="1"/>
  <c r="E153" i="9"/>
  <c r="G961" i="1"/>
  <c r="G958" i="1"/>
  <c r="B268" i="9"/>
  <c r="G957" i="1"/>
  <c r="G955" i="1"/>
  <c r="G954" i="1"/>
  <c r="G946" i="1"/>
  <c r="H941" i="1"/>
  <c r="H937" i="1"/>
  <c r="E136" i="9"/>
  <c r="B136" i="9" s="1"/>
  <c r="H933" i="1"/>
  <c r="E133" i="9"/>
  <c r="B133" i="9" s="1"/>
  <c r="H929" i="1"/>
  <c r="H925" i="1"/>
  <c r="H921" i="1"/>
  <c r="H919" i="1"/>
  <c r="H913" i="1"/>
  <c r="H912" i="1"/>
  <c r="E123" i="9"/>
  <c r="B123" i="9" s="1"/>
  <c r="H910" i="1"/>
  <c r="E119" i="9"/>
  <c r="B119" i="9" s="1"/>
  <c r="H908" i="1"/>
  <c r="H904" i="1"/>
  <c r="H900" i="1"/>
  <c r="H896" i="1"/>
  <c r="H892" i="1"/>
  <c r="H888" i="1"/>
  <c r="H887" i="1"/>
  <c r="H885" i="1"/>
  <c r="H883" i="1"/>
  <c r="H882" i="1"/>
  <c r="E104" i="9"/>
  <c r="B104" i="9" s="1"/>
  <c r="H878" i="1"/>
  <c r="E100" i="9"/>
  <c r="B100" i="9" s="1"/>
  <c r="H873" i="1"/>
  <c r="H871" i="1"/>
  <c r="H870" i="1"/>
  <c r="H869" i="1"/>
  <c r="H868" i="1"/>
  <c r="H865" i="1"/>
  <c r="H863" i="1"/>
  <c r="H861" i="1"/>
  <c r="H859" i="1"/>
  <c r="H857" i="1"/>
  <c r="H855" i="1"/>
  <c r="H851" i="1"/>
  <c r="H847" i="1"/>
  <c r="H845" i="1"/>
  <c r="H843" i="1"/>
  <c r="H842" i="1"/>
  <c r="H841" i="1"/>
  <c r="E76" i="9"/>
  <c r="B76" i="9" s="1"/>
  <c r="H837" i="1"/>
  <c r="E75" i="9"/>
  <c r="B75" i="9" s="1"/>
  <c r="H829" i="1"/>
  <c r="H828" i="1"/>
  <c r="E72" i="9"/>
  <c r="B72" i="9" s="1"/>
  <c r="H825" i="1"/>
  <c r="H824" i="1"/>
  <c r="H822" i="1"/>
  <c r="H818" i="1"/>
  <c r="H813" i="1"/>
  <c r="H810" i="1"/>
  <c r="H809" i="1"/>
  <c r="H807" i="1"/>
  <c r="H806" i="1"/>
  <c r="H805" i="1"/>
  <c r="H802" i="1"/>
  <c r="H800" i="1"/>
  <c r="H797" i="1"/>
  <c r="H793" i="1"/>
  <c r="H792" i="1"/>
  <c r="H790" i="1"/>
  <c r="H789" i="1"/>
  <c r="H788" i="1"/>
  <c r="H786" i="1"/>
  <c r="H781" i="1"/>
  <c r="H777" i="1"/>
  <c r="H776" i="1"/>
  <c r="H774" i="1"/>
  <c r="H773" i="1"/>
  <c r="H772" i="1"/>
  <c r="H770" i="1"/>
  <c r="H765" i="1"/>
  <c r="H760" i="1"/>
  <c r="H758" i="1"/>
  <c r="H754" i="1"/>
  <c r="H750" i="1"/>
  <c r="H749" i="1"/>
  <c r="H748" i="1"/>
  <c r="H744" i="1"/>
  <c r="H742" i="1"/>
  <c r="H741" i="1"/>
  <c r="E54" i="9"/>
  <c r="B54" i="9" s="1"/>
  <c r="H736" i="1"/>
  <c r="H734" i="1"/>
  <c r="H733" i="1"/>
  <c r="H730" i="1"/>
  <c r="H728" i="1"/>
  <c r="H726" i="1"/>
  <c r="H725" i="1"/>
  <c r="H720" i="1"/>
  <c r="H706" i="1"/>
  <c r="H704" i="1"/>
  <c r="H700" i="1"/>
  <c r="H696" i="1"/>
  <c r="H690" i="1"/>
  <c r="E34" i="9"/>
  <c r="B34" i="9" s="1"/>
  <c r="H685" i="1"/>
  <c r="H682" i="1"/>
  <c r="E33" i="9"/>
  <c r="B33" i="9" s="1"/>
  <c r="G679" i="1"/>
  <c r="H678" i="1"/>
  <c r="H677" i="1"/>
  <c r="H673" i="1"/>
  <c r="G671" i="1"/>
  <c r="E30" i="9"/>
  <c r="B30" i="9" s="1"/>
  <c r="H666" i="1"/>
  <c r="H665" i="1"/>
  <c r="H662" i="1"/>
  <c r="G655" i="1"/>
  <c r="E25" i="9"/>
  <c r="B25" i="9" s="1"/>
  <c r="H653" i="1"/>
  <c r="G651" i="1"/>
  <c r="E275" i="9"/>
  <c r="B275" i="9" s="1"/>
  <c r="G644" i="1"/>
  <c r="G643" i="1"/>
  <c r="G631" i="1"/>
  <c r="H626" i="1"/>
  <c r="H627" i="1"/>
  <c r="B271" i="9"/>
  <c r="H625" i="1"/>
  <c r="E625" i="4"/>
  <c r="D619" i="1" s="1"/>
  <c r="H623" i="1"/>
  <c r="H624" i="1"/>
  <c r="H622" i="1"/>
  <c r="H620" i="1"/>
  <c r="H621" i="1"/>
  <c r="G618" i="1"/>
  <c r="G617" i="1"/>
  <c r="G616" i="1"/>
  <c r="E156" i="9"/>
  <c r="B156" i="9" s="1"/>
  <c r="G615" i="1"/>
  <c r="H613" i="1"/>
  <c r="H611" i="1"/>
  <c r="H612" i="1"/>
  <c r="H610" i="1"/>
  <c r="E152" i="9"/>
  <c r="B152" i="9" s="1"/>
  <c r="H606" i="1"/>
  <c r="H607" i="1"/>
  <c r="G605" i="1"/>
  <c r="B267" i="9"/>
  <c r="E148" i="9"/>
  <c r="B148" i="9" s="1"/>
  <c r="B264" i="9"/>
  <c r="E145" i="9"/>
  <c r="B263" i="9"/>
  <c r="H596" i="1"/>
  <c r="H595" i="1"/>
  <c r="H592" i="1"/>
  <c r="B260" i="9"/>
  <c r="B259" i="9"/>
  <c r="G588" i="1"/>
  <c r="H581" i="1"/>
  <c r="F585" i="4"/>
  <c r="G575" i="1"/>
  <c r="G576" i="1"/>
  <c r="H573" i="1"/>
  <c r="H571" i="1"/>
  <c r="H572" i="1"/>
  <c r="H570" i="1"/>
  <c r="H565" i="1"/>
  <c r="H566" i="1"/>
  <c r="H564" i="1"/>
  <c r="E567" i="4"/>
  <c r="D561" i="1" s="1"/>
  <c r="H562" i="1"/>
  <c r="H563" i="1"/>
  <c r="G560" i="1"/>
  <c r="H557" i="1"/>
  <c r="G556" i="1"/>
  <c r="G549" i="1"/>
  <c r="G553" i="1"/>
  <c r="E132" i="9"/>
  <c r="B132" i="9" s="1"/>
  <c r="B256" i="9"/>
  <c r="B255" i="9"/>
  <c r="H537" i="1"/>
  <c r="H538" i="1"/>
  <c r="E124" i="9"/>
  <c r="B124" i="9" s="1"/>
  <c r="H536" i="1"/>
  <c r="B252" i="9"/>
  <c r="B251" i="9"/>
  <c r="G529" i="1"/>
  <c r="G530" i="1"/>
  <c r="G527" i="1"/>
  <c r="H524" i="1"/>
  <c r="G521" i="1"/>
  <c r="H518" i="1"/>
  <c r="H516" i="1"/>
  <c r="H517" i="1"/>
  <c r="H513" i="1"/>
  <c r="H514" i="1"/>
  <c r="H512" i="1"/>
  <c r="H509" i="1"/>
  <c r="H510" i="1"/>
  <c r="H511" i="1"/>
  <c r="H508" i="1"/>
  <c r="H507" i="1"/>
  <c r="E116" i="9"/>
  <c r="B116" i="9" s="1"/>
  <c r="H506" i="1"/>
  <c r="G504" i="1"/>
  <c r="G503" i="1"/>
  <c r="G501" i="1"/>
  <c r="G502" i="1"/>
  <c r="G496" i="1"/>
  <c r="G500" i="1"/>
  <c r="B248" i="9"/>
  <c r="B247" i="9"/>
  <c r="E108" i="9"/>
  <c r="B108" i="9" s="1"/>
  <c r="B244" i="9"/>
  <c r="H493" i="1"/>
  <c r="G492" i="1"/>
  <c r="B243" i="9"/>
  <c r="E101" i="9"/>
  <c r="B101" i="9" s="1"/>
  <c r="B240" i="9"/>
  <c r="G487" i="1"/>
  <c r="G486" i="1"/>
  <c r="H484" i="1"/>
  <c r="E484" i="4"/>
  <c r="D478" i="1" s="1"/>
  <c r="H483" i="1"/>
  <c r="H482" i="1"/>
  <c r="B237" i="9"/>
  <c r="E95" i="9"/>
  <c r="B95" i="9" s="1"/>
  <c r="G479" i="1"/>
  <c r="G480" i="1"/>
  <c r="B235" i="9"/>
  <c r="H475" i="1"/>
  <c r="D472" i="1"/>
  <c r="E472" i="4"/>
  <c r="D466" i="1" s="1"/>
  <c r="H466" i="1" s="1"/>
  <c r="G467" i="1"/>
  <c r="G468" i="1"/>
  <c r="F472" i="4"/>
  <c r="G465" i="1"/>
  <c r="G463" i="1"/>
  <c r="G464" i="1"/>
  <c r="G462" i="1"/>
  <c r="G460" i="1"/>
  <c r="G461" i="1"/>
  <c r="G459" i="1"/>
  <c r="G457" i="1"/>
  <c r="G458" i="1"/>
  <c r="G456" i="1"/>
  <c r="G454" i="1"/>
  <c r="G455" i="1"/>
  <c r="G449" i="1"/>
  <c r="G450" i="1"/>
  <c r="E92" i="9"/>
  <c r="B92" i="9" s="1"/>
  <c r="E91" i="9"/>
  <c r="B91" i="9" s="1"/>
  <c r="H445" i="1"/>
  <c r="H444" i="1"/>
  <c r="G441" i="1"/>
  <c r="G443" i="1"/>
  <c r="E85" i="9"/>
  <c r="B85" i="9" s="1"/>
  <c r="G436" i="1"/>
  <c r="H435" i="1"/>
  <c r="H434" i="1"/>
  <c r="H433" i="1"/>
  <c r="G429" i="1"/>
  <c r="G431" i="1"/>
  <c r="B232" i="9"/>
  <c r="E421" i="4"/>
  <c r="D415" i="1" s="1"/>
  <c r="H415" i="1" s="1"/>
  <c r="E81" i="9"/>
  <c r="B81" i="9" s="1"/>
  <c r="E80" i="9"/>
  <c r="B80" i="9" s="1"/>
  <c r="F229" i="9"/>
  <c r="B229" i="9" s="1"/>
  <c r="E77" i="9"/>
  <c r="F227" i="9"/>
  <c r="B227" i="9" s="1"/>
  <c r="D416" i="1"/>
  <c r="H413" i="1"/>
  <c r="H412" i="1"/>
  <c r="G404" i="1"/>
  <c r="G401" i="1"/>
  <c r="H399" i="1"/>
  <c r="H394" i="1"/>
  <c r="H391" i="1"/>
  <c r="G391" i="1"/>
  <c r="G392" i="1"/>
  <c r="G393" i="1"/>
  <c r="H386" i="1"/>
  <c r="G390" i="1"/>
  <c r="F391" i="4"/>
  <c r="G385" i="1"/>
  <c r="G382" i="1"/>
  <c r="G377" i="1"/>
  <c r="G375" i="1"/>
  <c r="G372" i="1"/>
  <c r="G363" i="1"/>
  <c r="G360" i="1"/>
  <c r="G357" i="1"/>
  <c r="H350" i="1"/>
  <c r="G343" i="1"/>
  <c r="G344" i="1"/>
  <c r="G342" i="1"/>
  <c r="H339" i="1"/>
  <c r="G339" i="1"/>
  <c r="G340" i="1"/>
  <c r="G341" i="1"/>
  <c r="H334" i="1"/>
  <c r="H331" i="1"/>
  <c r="H326" i="1"/>
  <c r="E311" i="4"/>
  <c r="D306" i="1" s="1"/>
  <c r="H324" i="1"/>
  <c r="H321" i="1"/>
  <c r="H323" i="1"/>
  <c r="H319" i="1"/>
  <c r="H318" i="1"/>
  <c r="H317" i="1"/>
  <c r="H316" i="1"/>
  <c r="H314" i="1"/>
  <c r="H312" i="1"/>
  <c r="H313" i="1"/>
  <c r="G307" i="1"/>
  <c r="H311" i="1"/>
  <c r="H309" i="1"/>
  <c r="G305" i="1"/>
  <c r="G304" i="1"/>
  <c r="G303" i="1"/>
  <c r="G299" i="1"/>
  <c r="G301" i="1"/>
  <c r="G298" i="1"/>
  <c r="E299" i="4"/>
  <c r="H292" i="1"/>
  <c r="G282" i="1"/>
  <c r="G283" i="1"/>
  <c r="G284" i="1"/>
  <c r="G275" i="1"/>
  <c r="G279" i="1"/>
  <c r="E71" i="9"/>
  <c r="B71" i="9" s="1"/>
  <c r="G269" i="1"/>
  <c r="H270" i="1"/>
  <c r="H267" i="1"/>
  <c r="H266" i="1"/>
  <c r="F252" i="4"/>
  <c r="G254" i="1"/>
  <c r="E67" i="9"/>
  <c r="B67" i="9" s="1"/>
  <c r="G249" i="1"/>
  <c r="G250" i="1"/>
  <c r="G247" i="1"/>
  <c r="G245" i="1"/>
  <c r="G240" i="1"/>
  <c r="G241" i="1"/>
  <c r="E64" i="9"/>
  <c r="B64" i="9" s="1"/>
  <c r="G235" i="1"/>
  <c r="H232" i="1"/>
  <c r="G221" i="1"/>
  <c r="G223" i="1"/>
  <c r="H215" i="1"/>
  <c r="H216" i="1"/>
  <c r="G212" i="1"/>
  <c r="G213" i="1"/>
  <c r="H206" i="1"/>
  <c r="H210" i="1"/>
  <c r="E56" i="9"/>
  <c r="B56" i="9" s="1"/>
  <c r="B224" i="9"/>
  <c r="E50" i="9"/>
  <c r="B50" i="9" s="1"/>
  <c r="G195" i="1"/>
  <c r="E49" i="9"/>
  <c r="B49" i="9" s="1"/>
  <c r="G171" i="1"/>
  <c r="H155" i="1"/>
  <c r="G153" i="1"/>
  <c r="H144" i="1"/>
  <c r="H143" i="1"/>
  <c r="H142" i="1"/>
  <c r="H141" i="1"/>
  <c r="H140" i="1"/>
  <c r="H138" i="1"/>
  <c r="F139" i="4"/>
  <c r="D135" i="1"/>
  <c r="G136" i="1"/>
  <c r="G137" i="1"/>
  <c r="F140" i="4"/>
  <c r="G128" i="1"/>
  <c r="H124" i="1"/>
  <c r="G122" i="1"/>
  <c r="H119" i="1"/>
  <c r="H118" i="1"/>
  <c r="H116" i="1"/>
  <c r="H117" i="1"/>
  <c r="H115" i="1"/>
  <c r="H114" i="1"/>
  <c r="G101" i="1"/>
  <c r="E37" i="9"/>
  <c r="B37" i="9" s="1"/>
  <c r="H85" i="1"/>
  <c r="H83" i="1"/>
  <c r="H75" i="1"/>
  <c r="H73" i="1"/>
  <c r="H74" i="1"/>
  <c r="H69" i="1"/>
  <c r="H67" i="1"/>
  <c r="H68" i="1"/>
  <c r="H66" i="1"/>
  <c r="G64" i="1"/>
  <c r="E29" i="9"/>
  <c r="B29" i="9" s="1"/>
  <c r="G47" i="1"/>
  <c r="G49" i="1"/>
  <c r="G44" i="1"/>
  <c r="H40" i="1"/>
  <c r="G40" i="1"/>
  <c r="G41" i="1"/>
  <c r="H43" i="1"/>
  <c r="H37" i="1"/>
  <c r="G33" i="1"/>
  <c r="G34" i="1"/>
  <c r="H25" i="1"/>
  <c r="H28" i="1"/>
  <c r="H27" i="1"/>
  <c r="E7" i="4"/>
  <c r="D3" i="1" s="1"/>
  <c r="G13" i="1"/>
  <c r="G17" i="1"/>
  <c r="G16" i="1"/>
  <c r="G15" i="1"/>
  <c r="G12" i="1"/>
  <c r="E285" i="9"/>
  <c r="B285" i="9" s="1"/>
  <c r="E292" i="9"/>
  <c r="B292" i="9" s="1"/>
  <c r="E297" i="9"/>
  <c r="B297" i="9" s="1"/>
  <c r="E302" i="9"/>
  <c r="B302" i="9" s="1"/>
  <c r="F215" i="9"/>
  <c r="E144" i="9"/>
  <c r="B144" i="9" s="1"/>
  <c r="G947" i="1"/>
  <c r="E140" i="9"/>
  <c r="B140" i="9" s="1"/>
  <c r="E84" i="9"/>
  <c r="B84" i="9" s="1"/>
  <c r="H821" i="1"/>
  <c r="H817" i="1"/>
  <c r="H816" i="1"/>
  <c r="E68" i="9"/>
  <c r="B68" i="9" s="1"/>
  <c r="H812" i="1"/>
  <c r="H764" i="1"/>
  <c r="H756" i="1"/>
  <c r="H753" i="1"/>
  <c r="H737" i="1"/>
  <c r="H718" i="1"/>
  <c r="H716" i="1"/>
  <c r="H714" i="1"/>
  <c r="F219" i="9"/>
  <c r="H709" i="1"/>
  <c r="G691" i="1"/>
  <c r="G687" i="1"/>
  <c r="H658" i="1"/>
  <c r="H654" i="1"/>
  <c r="G632" i="1"/>
  <c r="H593" i="1"/>
  <c r="E593" i="4"/>
  <c r="D587" i="1" s="1"/>
  <c r="G489" i="1"/>
  <c r="G490" i="1"/>
  <c r="G405" i="1"/>
  <c r="E643" i="4"/>
  <c r="D637" i="1" s="1"/>
  <c r="H637" i="1" s="1"/>
  <c r="G397" i="1"/>
  <c r="G398" i="1"/>
  <c r="G389" i="1"/>
  <c r="G383" i="1"/>
  <c r="G384" i="1"/>
  <c r="E363" i="4"/>
  <c r="D358" i="1" s="1"/>
  <c r="G378" i="1"/>
  <c r="G379" i="1"/>
  <c r="G373" i="1"/>
  <c r="G374" i="1"/>
  <c r="G370" i="1"/>
  <c r="G368" i="1"/>
  <c r="G367" i="1"/>
  <c r="G364" i="1"/>
  <c r="G365" i="1"/>
  <c r="G359" i="1"/>
  <c r="G361" i="1"/>
  <c r="H355" i="1"/>
  <c r="G351" i="1"/>
  <c r="E351" i="4"/>
  <c r="H295" i="1"/>
  <c r="G290" i="1"/>
  <c r="F416" i="4"/>
  <c r="D411" i="1"/>
  <c r="E263" i="4"/>
  <c r="D259" i="1" s="1"/>
  <c r="H259" i="1" s="1"/>
  <c r="D260" i="1"/>
  <c r="H260" i="1" s="1"/>
  <c r="G260" i="1"/>
  <c r="G262" i="1"/>
  <c r="H248" i="1"/>
  <c r="H255" i="1"/>
  <c r="H257" i="1"/>
  <c r="H243" i="1"/>
  <c r="H236" i="1"/>
  <c r="H239" i="1"/>
  <c r="H234" i="1"/>
  <c r="E60" i="9"/>
  <c r="B60" i="9" s="1"/>
  <c r="G227" i="1"/>
  <c r="H227" i="1"/>
  <c r="F231" i="4"/>
  <c r="E224" i="4"/>
  <c r="D220" i="1" s="1"/>
  <c r="G211" i="1"/>
  <c r="E196" i="4"/>
  <c r="D192" i="1" s="1"/>
  <c r="E53" i="9"/>
  <c r="B53" i="9" s="1"/>
  <c r="G191" i="1"/>
  <c r="G189" i="1"/>
  <c r="G188" i="1"/>
  <c r="G186" i="1"/>
  <c r="G184" i="1"/>
  <c r="G185" i="1"/>
  <c r="E46" i="9"/>
  <c r="B46" i="9" s="1"/>
  <c r="E45" i="9"/>
  <c r="B45" i="9" s="1"/>
  <c r="F221" i="9"/>
  <c r="B221" i="9" s="1"/>
  <c r="G181" i="1"/>
  <c r="G180" i="1"/>
  <c r="G179" i="1"/>
  <c r="B219" i="9"/>
  <c r="G178" i="1"/>
  <c r="E42" i="9"/>
  <c r="B42" i="9" s="1"/>
  <c r="G177" i="1"/>
  <c r="H173" i="1"/>
  <c r="G173" i="1"/>
  <c r="F177" i="4"/>
  <c r="H165" i="1"/>
  <c r="H164" i="1"/>
  <c r="G163" i="1"/>
  <c r="E41" i="9"/>
  <c r="B41" i="9" s="1"/>
  <c r="H160" i="1"/>
  <c r="G160" i="1"/>
  <c r="G161" i="1"/>
  <c r="G158" i="1"/>
  <c r="E152" i="4"/>
  <c r="D148" i="1" s="1"/>
  <c r="G148" i="1" s="1"/>
  <c r="G152" i="1"/>
  <c r="F153" i="4"/>
  <c r="H150" i="1"/>
  <c r="F152" i="4"/>
  <c r="H149" i="1"/>
  <c r="F124" i="4"/>
  <c r="D120" i="1"/>
  <c r="G121" i="1"/>
  <c r="G123" i="1"/>
  <c r="F125" i="4"/>
  <c r="H108" i="1"/>
  <c r="H113" i="1"/>
  <c r="E38" i="9"/>
  <c r="B38" i="9" s="1"/>
  <c r="D103" i="1"/>
  <c r="E106" i="4"/>
  <c r="D102" i="1" s="1"/>
  <c r="G105" i="1"/>
  <c r="G94" i="1"/>
  <c r="G96" i="1"/>
  <c r="G90" i="1"/>
  <c r="G89" i="1"/>
  <c r="H87" i="1"/>
  <c r="E82" i="4"/>
  <c r="D78" i="1" s="1"/>
  <c r="F91" i="4"/>
  <c r="B216" i="9"/>
  <c r="H79" i="1"/>
  <c r="F83" i="4"/>
  <c r="G70" i="1"/>
  <c r="H70" i="1"/>
  <c r="G61" i="1"/>
  <c r="G62" i="1"/>
  <c r="G57" i="1"/>
  <c r="E27" i="9"/>
  <c r="B27" i="9" s="1"/>
  <c r="G55" i="1"/>
  <c r="G56" i="1"/>
  <c r="E26" i="9"/>
  <c r="B26" i="9" s="1"/>
  <c r="G54" i="1"/>
  <c r="G53" i="1"/>
  <c r="G52" i="1"/>
  <c r="G50" i="1"/>
  <c r="G51" i="1"/>
  <c r="G36" i="1"/>
  <c r="H36" i="1"/>
  <c r="F29" i="4"/>
  <c r="F23" i="4"/>
  <c r="H4" i="1"/>
  <c r="H1512" i="1"/>
  <c r="G1547" i="1"/>
  <c r="H1548" i="1"/>
  <c r="G1554" i="1"/>
  <c r="G1557" i="1"/>
  <c r="G1573" i="1"/>
  <c r="H1570" i="1"/>
  <c r="G1570" i="1"/>
  <c r="H1571" i="1"/>
  <c r="G1566" i="1"/>
  <c r="G1562" i="1"/>
  <c r="G1561" i="1"/>
  <c r="G1559" i="1"/>
  <c r="G1558" i="1"/>
  <c r="G1533" i="1"/>
  <c r="H1527" i="1"/>
  <c r="G1511" i="1"/>
  <c r="G1515" i="1"/>
  <c r="D24" i="8"/>
  <c r="C1499" i="1" s="1"/>
  <c r="G1499" i="1" s="1"/>
  <c r="G1509" i="1"/>
  <c r="G1506" i="1"/>
  <c r="H1504" i="1"/>
  <c r="C1501" i="1"/>
  <c r="H1501" i="1" s="1"/>
  <c r="H1486" i="1"/>
  <c r="G1578" i="1"/>
  <c r="H1576" i="1"/>
  <c r="G1577" i="1"/>
  <c r="G1574" i="1"/>
  <c r="H1568" i="1"/>
  <c r="G1567" i="1"/>
  <c r="G1565" i="1"/>
  <c r="H1560" i="1"/>
  <c r="H1564" i="1"/>
  <c r="H1563" i="1"/>
  <c r="G1555" i="1"/>
  <c r="H1552" i="1"/>
  <c r="G1550" i="1"/>
  <c r="H1544" i="1"/>
  <c r="G1541" i="1"/>
  <c r="H1540" i="1"/>
  <c r="G1539" i="1"/>
  <c r="G1538" i="1"/>
  <c r="H1535" i="1"/>
  <c r="H1536" i="1"/>
  <c r="G1530" i="1"/>
  <c r="H1528" i="1"/>
  <c r="H1525" i="1"/>
  <c r="G1525" i="1"/>
  <c r="G1522" i="1"/>
  <c r="G1519" i="1"/>
  <c r="H1520" i="1"/>
  <c r="D6" i="8"/>
  <c r="C1481" i="1" s="1"/>
  <c r="H1481" i="1" s="1"/>
  <c r="G1487" i="1"/>
  <c r="G1483" i="1"/>
  <c r="F644" i="4"/>
  <c r="C638" i="1"/>
  <c r="G593" i="1"/>
  <c r="G594" i="1"/>
  <c r="G81" i="1"/>
  <c r="G79" i="1"/>
  <c r="G4" i="1"/>
  <c r="G5" i="1"/>
  <c r="H1264" i="1"/>
  <c r="H1239" i="1"/>
  <c r="H1237" i="1"/>
  <c r="D258" i="5"/>
  <c r="H1232" i="1"/>
  <c r="H1230" i="1"/>
  <c r="D245" i="5"/>
  <c r="C1222" i="1" s="1"/>
  <c r="G1222" i="1" s="1"/>
  <c r="H1227" i="1"/>
  <c r="H1223" i="1"/>
  <c r="F239" i="5"/>
  <c r="H1218" i="1"/>
  <c r="C1124" i="1"/>
  <c r="H1033" i="1"/>
  <c r="H1028" i="1"/>
  <c r="H1025" i="1"/>
  <c r="H1017" i="1"/>
  <c r="C1013" i="1"/>
  <c r="H1012" i="1"/>
  <c r="C1007" i="1"/>
  <c r="G1007" i="1" s="1"/>
  <c r="H1008" i="1"/>
  <c r="H1001" i="1"/>
  <c r="C997" i="1"/>
  <c r="G997" i="1" s="1"/>
  <c r="H1000" i="1"/>
  <c r="H993" i="1"/>
  <c r="H989" i="1"/>
  <c r="H988" i="1"/>
  <c r="E295" i="9"/>
  <c r="B295" i="9" s="1"/>
  <c r="E32" i="9"/>
  <c r="B32" i="9" s="1"/>
  <c r="E299" i="9"/>
  <c r="B299" i="9" s="1"/>
  <c r="G932" i="1"/>
  <c r="H932" i="1"/>
  <c r="G948" i="1"/>
  <c r="H948" i="1"/>
  <c r="G956" i="1"/>
  <c r="H956" i="1"/>
  <c r="G972" i="1"/>
  <c r="H972" i="1"/>
  <c r="G980" i="1"/>
  <c r="H980" i="1"/>
  <c r="G998" i="1"/>
  <c r="H998" i="1"/>
  <c r="G1006" i="1"/>
  <c r="H1006" i="1"/>
  <c r="G1014" i="1"/>
  <c r="H1014" i="1"/>
  <c r="G1022" i="1"/>
  <c r="H1022" i="1"/>
  <c r="G1030" i="1"/>
  <c r="H1030" i="1"/>
  <c r="G1038" i="1"/>
  <c r="H103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8" i="1"/>
  <c r="G1378" i="1"/>
  <c r="H1380" i="1"/>
  <c r="G1380" i="1"/>
  <c r="H1382" i="1"/>
  <c r="G1382" i="1"/>
  <c r="H1409" i="1"/>
  <c r="G1409" i="1"/>
  <c r="H1411" i="1"/>
  <c r="G1411" i="1"/>
  <c r="H1413" i="1"/>
  <c r="G1413" i="1"/>
  <c r="H1415" i="1"/>
  <c r="G1415" i="1"/>
  <c r="H1417" i="1"/>
  <c r="G1417" i="1"/>
  <c r="H1419" i="1"/>
  <c r="G1419" i="1"/>
  <c r="H1421" i="1"/>
  <c r="G1421" i="1"/>
  <c r="G940" i="1"/>
  <c r="H940" i="1"/>
  <c r="G964" i="1"/>
  <c r="H964" i="1"/>
  <c r="G650" i="1"/>
  <c r="H652" i="1"/>
  <c r="G654" i="1"/>
  <c r="H656" i="1"/>
  <c r="G658" i="1"/>
  <c r="H660" i="1"/>
  <c r="G662" i="1"/>
  <c r="H664" i="1"/>
  <c r="G666" i="1"/>
  <c r="H668" i="1"/>
  <c r="G670" i="1"/>
  <c r="H672" i="1"/>
  <c r="G674" i="1"/>
  <c r="H676" i="1"/>
  <c r="G678" i="1"/>
  <c r="H680" i="1"/>
  <c r="G682" i="1"/>
  <c r="H684" i="1"/>
  <c r="G686" i="1"/>
  <c r="H688" i="1"/>
  <c r="G690" i="1"/>
  <c r="H692" i="1"/>
  <c r="G694" i="1"/>
  <c r="G698" i="1"/>
  <c r="G702" i="1"/>
  <c r="G706" i="1"/>
  <c r="G710" i="1"/>
  <c r="G714" i="1"/>
  <c r="G718" i="1"/>
  <c r="G722" i="1"/>
  <c r="G726" i="1"/>
  <c r="G730" i="1"/>
  <c r="G734" i="1"/>
  <c r="G738" i="1"/>
  <c r="G742" i="1"/>
  <c r="G746" i="1"/>
  <c r="G750" i="1"/>
  <c r="G754" i="1"/>
  <c r="G758" i="1"/>
  <c r="G762" i="1"/>
  <c r="G766" i="1"/>
  <c r="G770" i="1"/>
  <c r="G774" i="1"/>
  <c r="G778" i="1"/>
  <c r="G928" i="1"/>
  <c r="H928" i="1"/>
  <c r="G936" i="1"/>
  <c r="H936" i="1"/>
  <c r="G944" i="1"/>
  <c r="H944" i="1"/>
  <c r="G952" i="1"/>
  <c r="H952" i="1"/>
  <c r="G960" i="1"/>
  <c r="H960" i="1"/>
  <c r="G968" i="1"/>
  <c r="H968" i="1"/>
  <c r="G976" i="1"/>
  <c r="H976" i="1"/>
  <c r="G1050" i="1"/>
  <c r="H1050" i="1"/>
  <c r="H1169" i="1"/>
  <c r="G1169" i="1"/>
  <c r="H1171" i="1"/>
  <c r="G1171" i="1"/>
  <c r="H1173" i="1"/>
  <c r="G1173" i="1"/>
  <c r="H1175" i="1"/>
  <c r="G1175" i="1"/>
  <c r="H1177" i="1"/>
  <c r="G1177" i="1"/>
  <c r="H1179" i="1"/>
  <c r="G1179" i="1"/>
  <c r="H1181" i="1"/>
  <c r="G1181" i="1"/>
  <c r="H1482" i="1"/>
  <c r="G1482" i="1"/>
  <c r="G1496" i="1"/>
  <c r="H1496" i="1"/>
  <c r="H651" i="1"/>
  <c r="H655" i="1"/>
  <c r="H659" i="1"/>
  <c r="H663" i="1"/>
  <c r="H667" i="1"/>
  <c r="H671" i="1"/>
  <c r="H675" i="1"/>
  <c r="H679" i="1"/>
  <c r="H683" i="1"/>
  <c r="H687" i="1"/>
  <c r="H691" i="1"/>
  <c r="G693" i="1"/>
  <c r="H695" i="1"/>
  <c r="G697" i="1"/>
  <c r="H699" i="1"/>
  <c r="G701" i="1"/>
  <c r="H703" i="1"/>
  <c r="G705" i="1"/>
  <c r="H707" i="1"/>
  <c r="G709" i="1"/>
  <c r="H711" i="1"/>
  <c r="G713" i="1"/>
  <c r="H715" i="1"/>
  <c r="G717" i="1"/>
  <c r="H719" i="1"/>
  <c r="G721" i="1"/>
  <c r="H723" i="1"/>
  <c r="G725" i="1"/>
  <c r="H727" i="1"/>
  <c r="G729" i="1"/>
  <c r="H731" i="1"/>
  <c r="G733" i="1"/>
  <c r="H735" i="1"/>
  <c r="G737" i="1"/>
  <c r="H739" i="1"/>
  <c r="G741" i="1"/>
  <c r="H743" i="1"/>
  <c r="G745" i="1"/>
  <c r="H747" i="1"/>
  <c r="G749" i="1"/>
  <c r="H751" i="1"/>
  <c r="G753" i="1"/>
  <c r="H755" i="1"/>
  <c r="G757" i="1"/>
  <c r="H759" i="1"/>
  <c r="G761" i="1"/>
  <c r="H763" i="1"/>
  <c r="G765" i="1"/>
  <c r="H767" i="1"/>
  <c r="G769" i="1"/>
  <c r="H771" i="1"/>
  <c r="G773" i="1"/>
  <c r="H775" i="1"/>
  <c r="G777" i="1"/>
  <c r="H779" i="1"/>
  <c r="H783" i="1"/>
  <c r="H787" i="1"/>
  <c r="H791" i="1"/>
  <c r="H795" i="1"/>
  <c r="H799" i="1"/>
  <c r="H803" i="1"/>
  <c r="G986" i="1"/>
  <c r="H986" i="1"/>
  <c r="G994" i="1"/>
  <c r="H994" i="1"/>
  <c r="G1002" i="1"/>
  <c r="H1002" i="1"/>
  <c r="G1010" i="1"/>
  <c r="H1010" i="1"/>
  <c r="G1018" i="1"/>
  <c r="H1018" i="1"/>
  <c r="G1026" i="1"/>
  <c r="H1026" i="1"/>
  <c r="G1034" i="1"/>
  <c r="H1034" i="1"/>
  <c r="G1042" i="1"/>
  <c r="H1042" i="1"/>
  <c r="G927" i="1"/>
  <c r="G931" i="1"/>
  <c r="G935" i="1"/>
  <c r="G939" i="1"/>
  <c r="G943" i="1"/>
  <c r="H945" i="1"/>
  <c r="H949" i="1"/>
  <c r="H953" i="1"/>
  <c r="H957" i="1"/>
  <c r="H961" i="1"/>
  <c r="H965" i="1"/>
  <c r="H969" i="1"/>
  <c r="H973" i="1"/>
  <c r="H977" i="1"/>
  <c r="H981" i="1"/>
  <c r="H987" i="1"/>
  <c r="H991" i="1"/>
  <c r="H995" i="1"/>
  <c r="H999" i="1"/>
  <c r="H1003" i="1"/>
  <c r="H1007" i="1"/>
  <c r="H1011" i="1"/>
  <c r="H1015" i="1"/>
  <c r="H1019" i="1"/>
  <c r="H1023" i="1"/>
  <c r="H1027" i="1"/>
  <c r="H1031" i="1"/>
  <c r="H1035" i="1"/>
  <c r="H1039" i="1"/>
  <c r="H1043"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J1465" i="1"/>
  <c r="H1465" i="1"/>
  <c r="G1465" i="1"/>
  <c r="H1475" i="1"/>
  <c r="G1475" i="1"/>
  <c r="G926" i="1"/>
  <c r="G930" i="1"/>
  <c r="G934" i="1"/>
  <c r="G938" i="1"/>
  <c r="G942" i="1"/>
  <c r="H1168" i="1"/>
  <c r="G1168" i="1"/>
  <c r="H1170" i="1"/>
  <c r="G1170" i="1"/>
  <c r="H1172" i="1"/>
  <c r="G1172" i="1"/>
  <c r="H1174" i="1"/>
  <c r="G1174" i="1"/>
  <c r="H1176" i="1"/>
  <c r="G1176" i="1"/>
  <c r="H1178" i="1"/>
  <c r="G1178" i="1"/>
  <c r="H1180" i="1"/>
  <c r="G1180" i="1"/>
  <c r="H1182" i="1"/>
  <c r="G1182" i="1"/>
  <c r="J1445" i="1"/>
  <c r="H1445" i="1"/>
  <c r="G929" i="1"/>
  <c r="G933" i="1"/>
  <c r="G937" i="1"/>
  <c r="G941"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J1471" i="1"/>
  <c r="H1471" i="1"/>
  <c r="G1471" i="1"/>
  <c r="I1471" i="1" s="1"/>
  <c r="H1328" i="1"/>
  <c r="G1328"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24" i="1"/>
  <c r="G1424" i="1"/>
  <c r="H1426" i="1"/>
  <c r="G1426" i="1"/>
  <c r="H1428" i="1"/>
  <c r="G1428" i="1"/>
  <c r="H1430" i="1"/>
  <c r="G1430" i="1"/>
  <c r="H1432" i="1"/>
  <c r="G1432" i="1"/>
  <c r="H1434" i="1"/>
  <c r="G1434" i="1"/>
  <c r="H1447" i="1"/>
  <c r="G1447" i="1"/>
  <c r="H1455" i="1"/>
  <c r="G1455" i="1"/>
  <c r="H1485" i="1"/>
  <c r="G1485" i="1"/>
  <c r="H1490" i="1"/>
  <c r="G1490" i="1"/>
  <c r="F71" i="4"/>
  <c r="D50" i="4"/>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410" i="1"/>
  <c r="G1410" i="1"/>
  <c r="H1412" i="1"/>
  <c r="G1412" i="1"/>
  <c r="H1414" i="1"/>
  <c r="G1414" i="1"/>
  <c r="H1416" i="1"/>
  <c r="G1416" i="1"/>
  <c r="H1418" i="1"/>
  <c r="G1418" i="1"/>
  <c r="H1420" i="1"/>
  <c r="G1420" i="1"/>
  <c r="H1422" i="1"/>
  <c r="G1422" i="1"/>
  <c r="H1451" i="1"/>
  <c r="G1451" i="1"/>
  <c r="H1459" i="1"/>
  <c r="G1459" i="1"/>
  <c r="G1470" i="1"/>
  <c r="J1476" i="1"/>
  <c r="H1476" i="1"/>
  <c r="G1476" i="1"/>
  <c r="I1476" i="1" s="1"/>
  <c r="G1480" i="1"/>
  <c r="H1480" i="1"/>
  <c r="H1493" i="1"/>
  <c r="G1493" i="1"/>
  <c r="H1498" i="1"/>
  <c r="G1498" i="1"/>
  <c r="D351" i="4"/>
  <c r="F352" i="4"/>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25" i="1"/>
  <c r="G1425" i="1"/>
  <c r="H1427" i="1"/>
  <c r="G1427" i="1"/>
  <c r="H1429" i="1"/>
  <c r="G1429" i="1"/>
  <c r="H1431" i="1"/>
  <c r="G1431" i="1"/>
  <c r="H1433" i="1"/>
  <c r="G1433" i="1"/>
  <c r="I1468" i="1"/>
  <c r="G1488" i="1"/>
  <c r="H1488" i="1"/>
  <c r="F228" i="4"/>
  <c r="D224" i="4"/>
  <c r="D299" i="4"/>
  <c r="F300" i="4"/>
  <c r="F594" i="4"/>
  <c r="D593" i="4"/>
  <c r="J1439" i="1"/>
  <c r="J1443" i="1"/>
  <c r="J1462" i="1"/>
  <c r="J1466" i="1"/>
  <c r="J1472" i="1"/>
  <c r="J1477" i="1"/>
  <c r="F8" i="4"/>
  <c r="D7" i="4"/>
  <c r="F202" i="4"/>
  <c r="G1442" i="1"/>
  <c r="I1442" i="1" s="1"/>
  <c r="J1449" i="1"/>
  <c r="J1457" i="1"/>
  <c r="H1500" i="1"/>
  <c r="G1502" i="1"/>
  <c r="G1505" i="1"/>
  <c r="H1508" i="1"/>
  <c r="G1510" i="1"/>
  <c r="G1513" i="1"/>
  <c r="H1516" i="1"/>
  <c r="G1521" i="1"/>
  <c r="G1526" i="1"/>
  <c r="G1529" i="1"/>
  <c r="H1532" i="1"/>
  <c r="G1534" i="1"/>
  <c r="G1537" i="1"/>
  <c r="G1542" i="1"/>
  <c r="G1545" i="1"/>
  <c r="F134" i="4"/>
  <c r="D133" i="4"/>
  <c r="F164" i="4"/>
  <c r="E163" i="4"/>
  <c r="D159" i="1" s="1"/>
  <c r="F543" i="4"/>
  <c r="D529" i="4"/>
  <c r="F574" i="4"/>
  <c r="D567" i="4"/>
  <c r="F629" i="4"/>
  <c r="D625" i="4"/>
  <c r="F8" i="5"/>
  <c r="I24" i="3"/>
  <c r="H1439" i="1"/>
  <c r="G1441" i="1"/>
  <c r="I1441" i="1" s="1"/>
  <c r="J1441" i="1"/>
  <c r="H1443" i="1"/>
  <c r="I1443" i="1" s="1"/>
  <c r="G1445" i="1"/>
  <c r="G1448" i="1"/>
  <c r="I1448" i="1" s="1"/>
  <c r="G1452" i="1"/>
  <c r="I1452" i="1" s="1"/>
  <c r="G1454" i="1"/>
  <c r="G1456" i="1"/>
  <c r="I1456" i="1" s="1"/>
  <c r="G1460" i="1"/>
  <c r="G1462" i="1"/>
  <c r="I1462" i="1" s="1"/>
  <c r="H1464" i="1"/>
  <c r="I1464" i="1" s="1"/>
  <c r="J1464" i="1"/>
  <c r="G1466" i="1"/>
  <c r="I1466" i="1" s="1"/>
  <c r="H1468" i="1"/>
  <c r="J1468" i="1"/>
  <c r="G1472" i="1"/>
  <c r="I1472" i="1" s="1"/>
  <c r="H1474" i="1"/>
  <c r="I1474" i="1" s="1"/>
  <c r="J1474" i="1"/>
  <c r="G1477" i="1"/>
  <c r="I1477" i="1" s="1"/>
  <c r="H1479" i="1"/>
  <c r="I1479" i="1" s="1"/>
  <c r="J1479" i="1"/>
  <c r="H1484" i="1"/>
  <c r="G1489" i="1"/>
  <c r="H1492" i="1"/>
  <c r="G1497" i="1"/>
  <c r="E50" i="4"/>
  <c r="D46" i="1" s="1"/>
  <c r="F54" i="4"/>
  <c r="D82" i="4"/>
  <c r="D196" i="4"/>
  <c r="F197" i="4"/>
  <c r="F312" i="4"/>
  <c r="D311" i="4"/>
  <c r="F364" i="4"/>
  <c r="D363" i="4"/>
  <c r="E529" i="4"/>
  <c r="F70" i="5"/>
  <c r="D69" i="5"/>
  <c r="H307" i="9"/>
  <c r="E7" i="5"/>
  <c r="G309" i="9"/>
  <c r="F190" i="5"/>
  <c r="F36" i="6"/>
  <c r="D35" i="6"/>
  <c r="F74" i="4"/>
  <c r="D151" i="4"/>
  <c r="F188" i="4"/>
  <c r="F216" i="4"/>
  <c r="F383" i="4"/>
  <c r="E644" i="4"/>
  <c r="D638" i="1" s="1"/>
  <c r="E459" i="4"/>
  <c r="D453" i="1" s="1"/>
  <c r="F599" i="4"/>
  <c r="D177" i="5"/>
  <c r="F180" i="5"/>
  <c r="F207" i="5"/>
  <c r="D206" i="5"/>
  <c r="F6" i="6"/>
  <c r="E35" i="6"/>
  <c r="D114" i="6"/>
  <c r="F130" i="6"/>
  <c r="D129" i="6"/>
  <c r="F236" i="4"/>
  <c r="F264" i="4"/>
  <c r="D420" i="4"/>
  <c r="D459" i="4"/>
  <c r="D484" i="4"/>
  <c r="D580" i="4"/>
  <c r="D12" i="5"/>
  <c r="E206" i="5"/>
  <c r="F245" i="5"/>
  <c r="D238" i="5"/>
  <c r="F246" i="5"/>
  <c r="D89" i="6"/>
  <c r="D49" i="8"/>
  <c r="E143" i="9"/>
  <c r="B143"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212" i="9"/>
  <c r="E212" i="9" s="1"/>
  <c r="B212" i="9" s="1"/>
  <c r="G208" i="9"/>
  <c r="E208" i="9" s="1"/>
  <c r="B208" i="9" s="1"/>
  <c r="G204" i="9"/>
  <c r="E204" i="9" s="1"/>
  <c r="B204" i="9" s="1"/>
  <c r="G200" i="9"/>
  <c r="E200" i="9" s="1"/>
  <c r="B200" i="9" s="1"/>
  <c r="G196" i="9"/>
  <c r="E196" i="9" s="1"/>
  <c r="B196" i="9" s="1"/>
  <c r="L192" i="9"/>
  <c r="F192" i="9" s="1"/>
  <c r="M213" i="9"/>
  <c r="G209" i="9"/>
  <c r="E209" i="9" s="1"/>
  <c r="B209" i="9" s="1"/>
  <c r="G205" i="9"/>
  <c r="E205" i="9" s="1"/>
  <c r="B205" i="9" s="1"/>
  <c r="G201" i="9"/>
  <c r="E201" i="9" s="1"/>
  <c r="B201" i="9" s="1"/>
  <c r="G197" i="9"/>
  <c r="E197" i="9" s="1"/>
  <c r="B197" i="9" s="1"/>
  <c r="G193" i="9"/>
  <c r="E193" i="9" s="1"/>
  <c r="B193" i="9" s="1"/>
  <c r="L213" i="9"/>
  <c r="G210" i="9"/>
  <c r="E210" i="9" s="1"/>
  <c r="B210" i="9" s="1"/>
  <c r="G206" i="9"/>
  <c r="E206" i="9" s="1"/>
  <c r="B206" i="9" s="1"/>
  <c r="G202" i="9"/>
  <c r="E202" i="9" s="1"/>
  <c r="B202" i="9" s="1"/>
  <c r="G198" i="9"/>
  <c r="E198" i="9" s="1"/>
  <c r="B198" i="9" s="1"/>
  <c r="G194" i="9"/>
  <c r="E194" i="9" s="1"/>
  <c r="B194" i="9" s="1"/>
  <c r="H166" i="9"/>
  <c r="H165" i="9"/>
  <c r="I10" i="9"/>
  <c r="G199" i="9"/>
  <c r="E199" i="9" s="1"/>
  <c r="B199" i="9" s="1"/>
  <c r="G207" i="9"/>
  <c r="E207" i="9" s="1"/>
  <c r="B207" i="9" s="1"/>
  <c r="E289" i="9"/>
  <c r="B289" i="9" s="1"/>
  <c r="B109" i="9"/>
  <c r="B117" i="9"/>
  <c r="G162" i="9"/>
  <c r="E162" i="9" s="1"/>
  <c r="B162" i="9" s="1"/>
  <c r="G164" i="9"/>
  <c r="E164" i="9" s="1"/>
  <c r="B164" i="9" s="1"/>
  <c r="G166" i="9"/>
  <c r="B77" i="9"/>
  <c r="B97" i="9"/>
  <c r="B137" i="9"/>
  <c r="B145" i="9"/>
  <c r="B153" i="9"/>
  <c r="G195" i="9"/>
  <c r="E195" i="9" s="1"/>
  <c r="B195" i="9" s="1"/>
  <c r="G203" i="9"/>
  <c r="E203" i="9" s="1"/>
  <c r="B203" i="9" s="1"/>
  <c r="G211" i="9"/>
  <c r="E211" i="9" s="1"/>
  <c r="B211" i="9" s="1"/>
  <c r="E63" i="9"/>
  <c r="B63" i="9" s="1"/>
  <c r="B69" i="9"/>
  <c r="B89" i="9"/>
  <c r="E107" i="9"/>
  <c r="B107" i="9" s="1"/>
  <c r="B113" i="9"/>
  <c r="B141" i="9"/>
  <c r="G161" i="9"/>
  <c r="E161" i="9" s="1"/>
  <c r="B161" i="9" s="1"/>
  <c r="G163" i="9"/>
  <c r="E163" i="9" s="1"/>
  <c r="B163" i="9" s="1"/>
  <c r="G165" i="9"/>
  <c r="G167" i="9"/>
  <c r="E167" i="9" s="1"/>
  <c r="B167" i="9" s="1"/>
  <c r="F218" i="9"/>
  <c r="B218" i="9" s="1"/>
  <c r="F226" i="9"/>
  <c r="B226" i="9" s="1"/>
  <c r="F234" i="9"/>
  <c r="B234" i="9" s="1"/>
  <c r="B215" i="9"/>
  <c r="B223" i="9"/>
  <c r="B231" i="9"/>
  <c r="B239" i="9"/>
  <c r="B286" i="9"/>
  <c r="B306" i="9"/>
  <c r="F217" i="9"/>
  <c r="B217" i="9" s="1"/>
  <c r="F225" i="9"/>
  <c r="B225" i="9" s="1"/>
  <c r="F233" i="9"/>
  <c r="B233" i="9" s="1"/>
  <c r="F241" i="9"/>
  <c r="B241" i="9" s="1"/>
  <c r="F242" i="9"/>
  <c r="B242" i="9" s="1"/>
  <c r="F245" i="9"/>
  <c r="B245" i="9" s="1"/>
  <c r="F246" i="9"/>
  <c r="B246" i="9" s="1"/>
  <c r="F249" i="9"/>
  <c r="B249" i="9" s="1"/>
  <c r="F250" i="9"/>
  <c r="B250" i="9" s="1"/>
  <c r="F253" i="9"/>
  <c r="B253" i="9" s="1"/>
  <c r="F254" i="9"/>
  <c r="B254" i="9" s="1"/>
  <c r="F257" i="9"/>
  <c r="B257" i="9" s="1"/>
  <c r="F258" i="9"/>
  <c r="B258" i="9" s="1"/>
  <c r="F261" i="9"/>
  <c r="B261" i="9" s="1"/>
  <c r="F262" i="9"/>
  <c r="B262" i="9" s="1"/>
  <c r="F265" i="9"/>
  <c r="B265" i="9" s="1"/>
  <c r="F266" i="9"/>
  <c r="B266" i="9" s="1"/>
  <c r="F269" i="9"/>
  <c r="B269" i="9" s="1"/>
  <c r="F270" i="9"/>
  <c r="B270" i="9" s="1"/>
  <c r="B281" i="9"/>
  <c r="D1167" i="1" l="1"/>
  <c r="G1167" i="1" s="1"/>
  <c r="H1167" i="1"/>
  <c r="E309" i="9"/>
  <c r="B309" i="9" s="1"/>
  <c r="G1065" i="1"/>
  <c r="I23" i="3"/>
  <c r="D1214" i="1"/>
  <c r="E68" i="5"/>
  <c r="E6" i="5" s="1"/>
  <c r="F87" i="5"/>
  <c r="D1408" i="1"/>
  <c r="G1376" i="1"/>
  <c r="F5" i="6"/>
  <c r="G1299" i="1"/>
  <c r="G1307" i="1"/>
  <c r="I1439" i="1"/>
  <c r="I1447" i="1"/>
  <c r="I1446" i="1"/>
  <c r="I30" i="3"/>
  <c r="D1453" i="1"/>
  <c r="I1478" i="1"/>
  <c r="H31" i="3"/>
  <c r="C1469" i="1"/>
  <c r="C1453" i="1"/>
  <c r="H1453" i="1" s="1"/>
  <c r="D5" i="7"/>
  <c r="H29" i="3" s="1"/>
  <c r="I1463" i="1"/>
  <c r="I1460" i="1"/>
  <c r="I1451" i="1"/>
  <c r="H1438" i="1"/>
  <c r="F213" i="9"/>
  <c r="B213" i="9" s="1"/>
  <c r="G466" i="1"/>
  <c r="H472" i="1"/>
  <c r="G472" i="1"/>
  <c r="G415" i="1"/>
  <c r="F421" i="4"/>
  <c r="E166" i="9"/>
  <c r="B166" i="9" s="1"/>
  <c r="G416" i="1"/>
  <c r="H416" i="1"/>
  <c r="E298" i="4"/>
  <c r="D293" i="1" s="1"/>
  <c r="D294" i="1"/>
  <c r="G637" i="1"/>
  <c r="F263" i="4"/>
  <c r="E165" i="9"/>
  <c r="B165" i="9" s="1"/>
  <c r="G21" i="9"/>
  <c r="H21" i="9"/>
  <c r="E21" i="9" s="1"/>
  <c r="H135" i="1"/>
  <c r="G135" i="1"/>
  <c r="F106" i="4"/>
  <c r="F643" i="4"/>
  <c r="E350" i="4"/>
  <c r="D346" i="1"/>
  <c r="H411" i="1"/>
  <c r="G411" i="1"/>
  <c r="G259" i="1"/>
  <c r="E151" i="4"/>
  <c r="F151" i="4" s="1"/>
  <c r="H148" i="1"/>
  <c r="H120" i="1"/>
  <c r="G120" i="1"/>
  <c r="H102" i="1"/>
  <c r="G102" i="1"/>
  <c r="H103" i="1"/>
  <c r="G103" i="1"/>
  <c r="H1499" i="1"/>
  <c r="G1501" i="1"/>
  <c r="D42" i="8"/>
  <c r="C1517" i="1" s="1"/>
  <c r="G1481" i="1"/>
  <c r="F258" i="5"/>
  <c r="C1235" i="1"/>
  <c r="H1222" i="1"/>
  <c r="G1013" i="1"/>
  <c r="H1013" i="1"/>
  <c r="H997" i="1"/>
  <c r="F89" i="6"/>
  <c r="C1383" i="1"/>
  <c r="F12" i="5"/>
  <c r="C990" i="1"/>
  <c r="C414" i="1"/>
  <c r="F114" i="6"/>
  <c r="H27" i="3"/>
  <c r="C1408" i="1"/>
  <c r="D141" i="6"/>
  <c r="G638" i="1"/>
  <c r="H638" i="1"/>
  <c r="D289" i="4"/>
  <c r="H17" i="3"/>
  <c r="C147" i="1"/>
  <c r="F363" i="4"/>
  <c r="C358" i="1"/>
  <c r="D7" i="5"/>
  <c r="F567" i="4"/>
  <c r="C561" i="1"/>
  <c r="F50" i="4"/>
  <c r="C46" i="1"/>
  <c r="F580" i="4"/>
  <c r="C574" i="1"/>
  <c r="I25" i="3"/>
  <c r="D1329" i="1"/>
  <c r="G307" i="9"/>
  <c r="E307" i="9" s="1"/>
  <c r="B307" i="9" s="1"/>
  <c r="D176" i="5"/>
  <c r="F177" i="5"/>
  <c r="C1154" i="1"/>
  <c r="D68" i="5"/>
  <c r="F69" i="5"/>
  <c r="C1047" i="1"/>
  <c r="F196" i="4"/>
  <c r="C192" i="1"/>
  <c r="F133" i="4"/>
  <c r="C129" i="1"/>
  <c r="F351" i="4"/>
  <c r="D350" i="4"/>
  <c r="C346" i="1"/>
  <c r="I1465" i="1"/>
  <c r="B192" i="9"/>
  <c r="D43" i="8"/>
  <c r="C1524" i="1"/>
  <c r="F238" i="5"/>
  <c r="D237" i="5"/>
  <c r="C1215" i="1"/>
  <c r="F484" i="4"/>
  <c r="C478" i="1"/>
  <c r="F129" i="6"/>
  <c r="C1423" i="1"/>
  <c r="G310" i="9"/>
  <c r="F206" i="5"/>
  <c r="C1183" i="1"/>
  <c r="F35" i="6"/>
  <c r="C1329" i="1"/>
  <c r="H25" i="3"/>
  <c r="I20" i="3"/>
  <c r="D985" i="1"/>
  <c r="F311" i="4"/>
  <c r="C306" i="1"/>
  <c r="F82" i="4"/>
  <c r="C78" i="1"/>
  <c r="F625" i="4"/>
  <c r="C619" i="1"/>
  <c r="D528" i="4"/>
  <c r="F529" i="4"/>
  <c r="C523" i="1"/>
  <c r="F299" i="4"/>
  <c r="D298" i="4"/>
  <c r="C294" i="1"/>
  <c r="E6" i="4"/>
  <c r="E420" i="4"/>
  <c r="F420" i="4" s="1"/>
  <c r="I29" i="3"/>
  <c r="D1436" i="1"/>
  <c r="H310" i="9"/>
  <c r="D1183" i="1"/>
  <c r="F459" i="4"/>
  <c r="C453" i="1"/>
  <c r="E176" i="5"/>
  <c r="E528" i="4"/>
  <c r="D523" i="1"/>
  <c r="E141" i="6"/>
  <c r="G159" i="1"/>
  <c r="H159" i="1"/>
  <c r="D6" i="4"/>
  <c r="F7" i="4"/>
  <c r="C3" i="1"/>
  <c r="F593" i="4"/>
  <c r="C587" i="1"/>
  <c r="F224" i="4"/>
  <c r="C220" i="1"/>
  <c r="I1459" i="1"/>
  <c r="F163" i="4"/>
  <c r="I1455" i="1"/>
  <c r="I21" i="3" l="1"/>
  <c r="D1046" i="1"/>
  <c r="H1469" i="1"/>
  <c r="G1469" i="1"/>
  <c r="C1436" i="1"/>
  <c r="G1436" i="1" s="1"/>
  <c r="G315" i="9"/>
  <c r="E315" i="9" s="1"/>
  <c r="G1453" i="1"/>
  <c r="D345" i="1"/>
  <c r="E407" i="4"/>
  <c r="D402" i="1" s="1"/>
  <c r="E408" i="4"/>
  <c r="D403" i="1" s="1"/>
  <c r="E289" i="4"/>
  <c r="E413" i="4" s="1"/>
  <c r="D147" i="1"/>
  <c r="H147" i="1" s="1"/>
  <c r="I17" i="3"/>
  <c r="I34" i="3"/>
  <c r="H1235" i="1"/>
  <c r="G1235" i="1"/>
  <c r="G587" i="1"/>
  <c r="H587" i="1"/>
  <c r="F6" i="4"/>
  <c r="D412" i="4"/>
  <c r="D290" i="4"/>
  <c r="H16" i="3"/>
  <c r="C2" i="1"/>
  <c r="G453" i="1"/>
  <c r="H453" i="1"/>
  <c r="H1436" i="1"/>
  <c r="I28" i="3"/>
  <c r="D1435" i="1"/>
  <c r="B21" i="9"/>
  <c r="E412" i="4"/>
  <c r="I16" i="3"/>
  <c r="D2" i="1"/>
  <c r="G78" i="1"/>
  <c r="H78" i="1"/>
  <c r="H1329" i="1"/>
  <c r="G1329" i="1"/>
  <c r="E310" i="9"/>
  <c r="B310" i="9" s="1"/>
  <c r="G1524" i="1"/>
  <c r="H1524" i="1"/>
  <c r="G346" i="1"/>
  <c r="H346" i="1"/>
  <c r="F176" i="5"/>
  <c r="D175" i="5"/>
  <c r="H22" i="3"/>
  <c r="C1153" i="1"/>
  <c r="H1517" i="1"/>
  <c r="G1517" i="1"/>
  <c r="G294" i="1"/>
  <c r="H294" i="1"/>
  <c r="D636" i="4"/>
  <c r="F528" i="4"/>
  <c r="C522" i="1"/>
  <c r="D984" i="1"/>
  <c r="H1215" i="1"/>
  <c r="G1215" i="1"/>
  <c r="I35" i="3"/>
  <c r="C1518" i="1"/>
  <c r="H11" i="3" s="1"/>
  <c r="G192" i="1"/>
  <c r="H192" i="1"/>
  <c r="F68" i="5"/>
  <c r="H21" i="3"/>
  <c r="C1046" i="1"/>
  <c r="G574" i="1"/>
  <c r="H574" i="1"/>
  <c r="G46" i="1"/>
  <c r="H46" i="1"/>
  <c r="D6" i="5"/>
  <c r="F7" i="5"/>
  <c r="H20" i="3"/>
  <c r="C985" i="1"/>
  <c r="G990" i="1"/>
  <c r="H990" i="1"/>
  <c r="E636" i="4"/>
  <c r="D630" i="1" s="1"/>
  <c r="D522" i="1"/>
  <c r="D407" i="4"/>
  <c r="F298" i="4"/>
  <c r="C293" i="1"/>
  <c r="G317" i="9"/>
  <c r="E317" i="9" s="1"/>
  <c r="G358" i="1"/>
  <c r="H358" i="1"/>
  <c r="F141" i="6"/>
  <c r="H28" i="3"/>
  <c r="C1435" i="1"/>
  <c r="K1450" i="9"/>
  <c r="H1423" i="1"/>
  <c r="G1423" i="1"/>
  <c r="F350" i="4"/>
  <c r="D408" i="4"/>
  <c r="C345" i="1"/>
  <c r="G313" i="9"/>
  <c r="E313" i="9" s="1"/>
  <c r="B313" i="9" s="1"/>
  <c r="G619" i="1"/>
  <c r="H619" i="1"/>
  <c r="G306" i="1"/>
  <c r="H306" i="1"/>
  <c r="H1183" i="1"/>
  <c r="G1183" i="1"/>
  <c r="F237" i="5"/>
  <c r="C1214" i="1"/>
  <c r="H23" i="3"/>
  <c r="H1154" i="1"/>
  <c r="G1154" i="1"/>
  <c r="G220" i="1"/>
  <c r="H220" i="1"/>
  <c r="G3" i="1"/>
  <c r="H3" i="1"/>
  <c r="E175" i="5"/>
  <c r="D1152" i="1" s="1"/>
  <c r="I22" i="3"/>
  <c r="D1153" i="1"/>
  <c r="H19" i="9"/>
  <c r="E19" i="9" s="1"/>
  <c r="B19" i="9" s="1"/>
  <c r="E635" i="4"/>
  <c r="D629" i="1" s="1"/>
  <c r="D414" i="1"/>
  <c r="G414" i="1" s="1"/>
  <c r="G523" i="1"/>
  <c r="H523" i="1"/>
  <c r="G478" i="1"/>
  <c r="H478" i="1"/>
  <c r="G129" i="1"/>
  <c r="H129" i="1"/>
  <c r="G1047" i="1"/>
  <c r="H1047" i="1"/>
  <c r="G312" i="9"/>
  <c r="E312" i="9" s="1"/>
  <c r="G561" i="1"/>
  <c r="H561" i="1"/>
  <c r="D413" i="4"/>
  <c r="D291" i="4"/>
  <c r="C285" i="1"/>
  <c r="H1408" i="1"/>
  <c r="G1408" i="1"/>
  <c r="D635" i="4"/>
  <c r="H1383" i="1"/>
  <c r="G1383" i="1"/>
  <c r="E314" i="9" l="1"/>
  <c r="I10" i="3" s="1"/>
  <c r="B315" i="9"/>
  <c r="G147" i="1"/>
  <c r="D285" i="1"/>
  <c r="H285" i="1" s="1"/>
  <c r="E290" i="4"/>
  <c r="D286" i="1" s="1"/>
  <c r="F289" i="4"/>
  <c r="E291" i="4"/>
  <c r="D287" i="1" s="1"/>
  <c r="G285" i="1"/>
  <c r="H1214" i="1"/>
  <c r="G1214" i="1"/>
  <c r="G345" i="1"/>
  <c r="H345" i="1"/>
  <c r="H1435" i="1"/>
  <c r="G1435" i="1"/>
  <c r="F407" i="4"/>
  <c r="C402" i="1"/>
  <c r="G284" i="9"/>
  <c r="E284" i="9" s="1"/>
  <c r="B284" i="9" s="1"/>
  <c r="G278" i="9"/>
  <c r="F6" i="5"/>
  <c r="C984" i="1"/>
  <c r="G522" i="1"/>
  <c r="H522" i="1"/>
  <c r="F175" i="5"/>
  <c r="C1152" i="1"/>
  <c r="G2" i="1"/>
  <c r="H2" i="1"/>
  <c r="F635" i="4"/>
  <c r="C629" i="1"/>
  <c r="G985" i="1"/>
  <c r="H985" i="1"/>
  <c r="N3" i="9"/>
  <c r="E316" i="9"/>
  <c r="B317" i="9"/>
  <c r="G1046" i="1"/>
  <c r="H1046" i="1"/>
  <c r="F291" i="4"/>
  <c r="C287" i="1"/>
  <c r="E311" i="9"/>
  <c r="I11" i="3" s="1"/>
  <c r="B312" i="9"/>
  <c r="E640" i="4"/>
  <c r="E415" i="4"/>
  <c r="D410" i="1" s="1"/>
  <c r="D408" i="1"/>
  <c r="H414" i="1"/>
  <c r="G293" i="1"/>
  <c r="H293" i="1"/>
  <c r="H1518" i="1"/>
  <c r="G1518" i="1"/>
  <c r="F636" i="4"/>
  <c r="C630" i="1"/>
  <c r="H1153" i="1"/>
  <c r="G1153" i="1"/>
  <c r="F290" i="4"/>
  <c r="C286" i="1"/>
  <c r="F408" i="4"/>
  <c r="C403" i="1"/>
  <c r="D640" i="4"/>
  <c r="F413" i="4"/>
  <c r="D415" i="4"/>
  <c r="C408" i="1"/>
  <c r="H278" i="9"/>
  <c r="H9" i="3"/>
  <c r="E639" i="4"/>
  <c r="E414" i="4"/>
  <c r="D409" i="1" s="1"/>
  <c r="D407" i="1"/>
  <c r="D639" i="4"/>
  <c r="F412" i="4"/>
  <c r="D414" i="4"/>
  <c r="C407" i="1"/>
  <c r="F414" i="4" l="1"/>
  <c r="C409" i="1"/>
  <c r="G408" i="1"/>
  <c r="H408" i="1"/>
  <c r="G403" i="1"/>
  <c r="H403" i="1"/>
  <c r="E278" i="9"/>
  <c r="E641" i="4"/>
  <c r="D633" i="1"/>
  <c r="F415" i="4"/>
  <c r="C410" i="1"/>
  <c r="G629" i="1"/>
  <c r="H629" i="1"/>
  <c r="D641" i="4"/>
  <c r="F639" i="4"/>
  <c r="C633" i="1"/>
  <c r="G286" i="1"/>
  <c r="H286" i="1"/>
  <c r="G630" i="1"/>
  <c r="H630" i="1"/>
  <c r="G287" i="1"/>
  <c r="H287" i="1"/>
  <c r="H1152" i="1"/>
  <c r="G1152" i="1"/>
  <c r="H8" i="3"/>
  <c r="G984" i="1"/>
  <c r="H984" i="1"/>
  <c r="G402" i="1"/>
  <c r="H402" i="1"/>
  <c r="K3" i="9"/>
  <c r="I9" i="3"/>
  <c r="G407" i="1"/>
  <c r="H407" i="1"/>
  <c r="D642" i="4"/>
  <c r="F640" i="4"/>
  <c r="C634" i="1"/>
  <c r="E642" i="4"/>
  <c r="D634" i="1"/>
  <c r="D646" i="4" l="1"/>
  <c r="F642" i="4"/>
  <c r="C636" i="1"/>
  <c r="G410" i="1"/>
  <c r="H410" i="1"/>
  <c r="B278" i="9"/>
  <c r="E277" i="9"/>
  <c r="I8" i="3" s="1"/>
  <c r="M3" i="9"/>
  <c r="G409" i="1"/>
  <c r="H409" i="1"/>
  <c r="F641" i="4"/>
  <c r="D645" i="4"/>
  <c r="C635" i="1"/>
  <c r="E646" i="4"/>
  <c r="D636" i="1"/>
  <c r="G634" i="1"/>
  <c r="H634" i="1"/>
  <c r="G633" i="1"/>
  <c r="H633" i="1"/>
  <c r="E645" i="4"/>
  <c r="D635" i="1"/>
  <c r="G276" i="9" l="1"/>
  <c r="E276" i="9" s="1"/>
  <c r="B276" i="9" s="1"/>
  <c r="I19" i="3"/>
  <c r="D640" i="1"/>
  <c r="G635" i="1"/>
  <c r="H635" i="1"/>
  <c r="I18" i="3"/>
  <c r="D639" i="1"/>
  <c r="F645" i="4"/>
  <c r="H18" i="3"/>
  <c r="C639" i="1"/>
  <c r="G636" i="1"/>
  <c r="H636" i="1"/>
  <c r="F646" i="4"/>
  <c r="H19" i="3"/>
  <c r="C640" i="1"/>
  <c r="G640" i="1" l="1"/>
  <c r="H640" i="1"/>
  <c r="G639" i="1"/>
  <c r="H639" i="1"/>
  <c r="H7" i="3"/>
  <c r="J3" i="9" l="1"/>
  <c r="M272" i="9" l="1"/>
  <c r="L272" i="9"/>
  <c r="H274" i="9"/>
  <c r="G274" i="9"/>
  <c r="H18" i="9"/>
  <c r="G18" i="9"/>
  <c r="J17" i="9"/>
  <c r="K8" i="9"/>
  <c r="J13" i="9"/>
  <c r="K5" i="9"/>
  <c r="J10" i="9"/>
  <c r="M16" i="9"/>
  <c r="K6" i="9"/>
  <c r="J11" i="9"/>
  <c r="I17" i="9"/>
  <c r="K7" i="9"/>
  <c r="J12" i="9"/>
  <c r="J9" i="9"/>
  <c r="H15" i="9"/>
  <c r="J6" i="9"/>
  <c r="I11" i="9"/>
  <c r="H17" i="9"/>
  <c r="J7" i="9"/>
  <c r="I12" i="9"/>
  <c r="J8" i="9"/>
  <c r="I13" i="9"/>
  <c r="K12" i="9"/>
  <c r="L15" i="9"/>
  <c r="G16" i="9"/>
  <c r="I5" i="9"/>
  <c r="K11" i="9"/>
  <c r="J5" i="9"/>
  <c r="L16" i="9"/>
  <c r="I7" i="9"/>
  <c r="K13" i="9"/>
  <c r="I8" i="9"/>
  <c r="M15" i="9"/>
  <c r="I9" i="9"/>
  <c r="G15" i="9"/>
  <c r="K9" i="9"/>
  <c r="H16" i="9"/>
  <c r="I6" i="9"/>
  <c r="G17" i="9"/>
  <c r="K10" i="9"/>
  <c r="E274" i="9" l="1"/>
  <c r="B274" i="9" s="1"/>
  <c r="E18" i="9"/>
  <c r="B18" i="9" s="1"/>
  <c r="F272" i="9"/>
  <c r="B272" i="9" s="1"/>
  <c r="E15" i="9"/>
  <c r="E9" i="9"/>
  <c r="B9" i="9" s="1"/>
  <c r="E7" i="9"/>
  <c r="B7" i="9" s="1"/>
  <c r="E5" i="9"/>
  <c r="B5" i="9" s="1"/>
  <c r="E13" i="9"/>
  <c r="B13" i="9" s="1"/>
  <c r="E6" i="9"/>
  <c r="B6" i="9" s="1"/>
  <c r="F16" i="9"/>
  <c r="E8" i="9"/>
  <c r="B8" i="9" s="1"/>
  <c r="F15" i="9"/>
  <c r="E12" i="9"/>
  <c r="B12" i="9" s="1"/>
  <c r="E16" i="9"/>
  <c r="E11" i="9"/>
  <c r="B11" i="9" s="1"/>
  <c r="E17" i="9"/>
  <c r="B17" i="9" s="1"/>
  <c r="E10" i="9"/>
  <c r="B10" i="9" s="1"/>
  <c r="E20" i="9" l="1"/>
  <c r="I7" i="3" s="1"/>
  <c r="F20" i="9"/>
  <c r="B16" i="9"/>
  <c r="E14" i="9"/>
  <c r="F14" i="9"/>
  <c r="E4" i="9"/>
  <c r="B15"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<sst xmlns="http://schemas.openxmlformats.org/spreadsheetml/2006/main" count="4369" uniqueCount="3422">
  <si>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</si>
  <si>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</si>
  <si>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</si>
  <si>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</si>
  <si>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</si>
  <si>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</si>
  <si>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</si>
  <si>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</si>
  <si>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</si>
  <si>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</si>
  <si>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</si>
  <si>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</si>
  <si>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</si>
  <si>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</si>
  <si>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</si>
  <si>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</si>
  <si>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</si>
  <si>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</si>
  <si>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</si>
  <si>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</si>
  <si>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</si>
  <si>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</si>
  <si>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</si>
  <si>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</si>
  <si>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</si>
  <si>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</si>
  <si>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</si>
  <si>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</si>
  <si>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</si>
  <si>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</si>
  <si>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</si>
  <si>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VARAŽDINSKA ŽUPANIJA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</si>
  <si>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</si>
  <si>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</si>
  <si>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</si>
  <si>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</si>
  <si>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</si>
  <si>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</si>
  <si>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</si>
  <si>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</si>
  <si>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</si>
  <si>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</si>
  <si>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</si>
  <si>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</si>
  <si>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</si>
  <si>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</si>
  <si>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</si>
  <si>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</si>
  <si>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</si>
  <si>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32043 - VARAŽDINSKA ŽUPANIJA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</si>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</sst>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39438010.119999997</v>
      </c>
      <c r="D2" s="6">
        <f>'PR-RAS'!E6</f>
        <v>43432494.999999993</v>
      </c>
      <c r="E2" s="6">
        <v>0</v>
      </c>
      <c r="F2" s="6">
        <v>0</v>
      </c>
      <c r="G2" s="7">
        <f t="shared" ref="G2:G264" si="0">(B2/1000)*(C2*1+D2*2)</f>
        <v>126303.00011999998</v>
      </c>
      <c r="H2" s="7">
        <f t="shared" ref="H2:H264" si="1">ABS(C2-ROUND(C2,0))+ABS(D2-ROUND(D2,0))</f>
        <v>0.12000000476837158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17272463.179999996</v>
      </c>
      <c r="D3" s="1">
        <f>'PR-RAS'!E7</f>
        <v>22599707.98</v>
      </c>
      <c r="E3" s="1">
        <v>0</v>
      </c>
      <c r="F3" s="1">
        <v>0</v>
      </c>
      <c r="G3" s="2">
        <f t="shared" si="0"/>
        <v>124943.75828000001</v>
      </c>
      <c r="H3" s="2">
        <f t="shared" si="1"/>
        <v>0.19999999552965164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15859230.029999997</v>
      </c>
      <c r="D4" s="1">
        <f>'PR-RAS'!E8</f>
        <v>21111283.77</v>
      </c>
      <c r="E4" s="1">
        <v>0</v>
      </c>
      <c r="F4" s="1">
        <v>0</v>
      </c>
      <c r="G4" s="2">
        <f t="shared" si="0"/>
        <v>174245.39270999999</v>
      </c>
      <c r="H4" s="2">
        <f t="shared" si="1"/>
        <v>0.25999999791383743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13897176.369999999</v>
      </c>
      <c r="D5" s="1">
        <f>'PR-RAS'!E9</f>
        <v>18669729.539999999</v>
      </c>
      <c r="E5" s="1">
        <v>0</v>
      </c>
      <c r="F5" s="1">
        <v>0</v>
      </c>
      <c r="G5" s="2">
        <f t="shared" si="0"/>
        <v>204946.54179999998</v>
      </c>
      <c r="H5" s="2">
        <f t="shared" si="1"/>
        <v>0.83000000007450581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1296022.23</v>
      </c>
      <c r="D6" s="1">
        <f>'PR-RAS'!E10</f>
        <v>1607926.07</v>
      </c>
      <c r="E6" s="1">
        <v>0</v>
      </c>
      <c r="F6" s="1">
        <v>0</v>
      </c>
      <c r="G6" s="2">
        <f t="shared" si="0"/>
        <v>22559.37185</v>
      </c>
      <c r="H6" s="2">
        <f t="shared" si="1"/>
        <v>0.30000000004656613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418027.69</v>
      </c>
      <c r="D7" s="1">
        <f>'PR-RAS'!E11</f>
        <v>460747.55</v>
      </c>
      <c r="E7" s="1">
        <v>0</v>
      </c>
      <c r="F7" s="1">
        <v>0</v>
      </c>
      <c r="G7" s="2">
        <f t="shared" si="0"/>
        <v>8037.1367400000008</v>
      </c>
      <c r="H7" s="2">
        <f t="shared" si="1"/>
        <v>0.76000000000931323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1781323.99</v>
      </c>
      <c r="D8" s="1">
        <f>'PR-RAS'!E12</f>
        <v>2123143.7999999998</v>
      </c>
      <c r="E8" s="1">
        <v>0</v>
      </c>
      <c r="F8" s="1">
        <v>0</v>
      </c>
      <c r="G8" s="2">
        <f t="shared" si="0"/>
        <v>42193.281130000003</v>
      </c>
      <c r="H8" s="2">
        <f t="shared" si="1"/>
        <v>0.21000000019557774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626108.82999999996</v>
      </c>
      <c r="D9" s="1">
        <f>'PR-RAS'!E13</f>
        <v>825997.11</v>
      </c>
      <c r="E9" s="1">
        <v>0</v>
      </c>
      <c r="F9" s="1">
        <v>0</v>
      </c>
      <c r="G9" s="2">
        <f t="shared" si="0"/>
        <v>18224.824399999998</v>
      </c>
      <c r="H9" s="2">
        <f t="shared" si="1"/>
        <v>0.28000000002793968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28519.05</v>
      </c>
      <c r="D10" s="1">
        <f>'PR-RAS'!E14</f>
        <v>2002.79</v>
      </c>
      <c r="E10" s="1">
        <v>0</v>
      </c>
      <c r="F10" s="1">
        <v>0</v>
      </c>
      <c r="G10" s="2">
        <f t="shared" si="0"/>
        <v>292.72166999999996</v>
      </c>
      <c r="H10" s="2">
        <f t="shared" si="1"/>
        <v>0.25999999999930878</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2187948.13</v>
      </c>
      <c r="D11" s="1">
        <f>'PR-RAS'!E15</f>
        <v>2578263.09</v>
      </c>
      <c r="E11" s="1">
        <v>0</v>
      </c>
      <c r="F11" s="1">
        <v>0</v>
      </c>
      <c r="G11" s="2">
        <f t="shared" si="0"/>
        <v>73444.743099999992</v>
      </c>
      <c r="H11" s="2">
        <f t="shared" si="1"/>
        <v>0.21999999973922968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32015.75</v>
      </c>
      <c r="D19" s="1">
        <f>'PR-RAS'!E23</f>
        <v>18147.2</v>
      </c>
      <c r="E19" s="1">
        <v>0</v>
      </c>
      <c r="F19" s="1">
        <v>0</v>
      </c>
      <c r="G19" s="2">
        <f t="shared" si="0"/>
        <v>1229.5826999999997</v>
      </c>
      <c r="H19" s="2">
        <f t="shared" si="1"/>
        <v>0.4500000000007276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32015.75</v>
      </c>
      <c r="D21" s="1">
        <f>'PR-RAS'!E25</f>
        <v>18147.2</v>
      </c>
      <c r="E21" s="1">
        <v>0</v>
      </c>
      <c r="F21" s="1">
        <v>0</v>
      </c>
      <c r="G21" s="2">
        <f t="shared" si="0"/>
        <v>1366.203</v>
      </c>
      <c r="H21" s="2">
        <f t="shared" si="1"/>
        <v>0.4500000000007276</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1381217.4</v>
      </c>
      <c r="D25" s="1">
        <f>'PR-RAS'!E29</f>
        <v>1470273.46</v>
      </c>
      <c r="E25" s="1">
        <v>0</v>
      </c>
      <c r="F25" s="1">
        <v>0</v>
      </c>
      <c r="G25" s="2">
        <f t="shared" si="0"/>
        <v>103722.34368000001</v>
      </c>
      <c r="H25" s="2">
        <f t="shared" si="1"/>
        <v>0.85999999986961484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1365795.01</v>
      </c>
      <c r="D29" s="1">
        <f>'PR-RAS'!E33</f>
        <v>1455924.33</v>
      </c>
      <c r="E29" s="1">
        <v>0</v>
      </c>
      <c r="F29" s="1">
        <v>0</v>
      </c>
      <c r="G29" s="2">
        <f t="shared" si="0"/>
        <v>119774.02276000001</v>
      </c>
      <c r="H29" s="2">
        <f t="shared" si="1"/>
        <v>0.34000000008381903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15422.39</v>
      </c>
      <c r="D31" s="1">
        <f>'PR-RAS'!E35</f>
        <v>14349.13</v>
      </c>
      <c r="E31" s="1">
        <v>0</v>
      </c>
      <c r="F31" s="1">
        <v>0</v>
      </c>
      <c r="G31" s="2">
        <f t="shared" si="0"/>
        <v>1323.6194999999998</v>
      </c>
      <c r="H31" s="2">
        <f t="shared" si="1"/>
        <v>0.51999999999861757</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3.55</v>
      </c>
      <c r="E36" s="1">
        <v>0</v>
      </c>
      <c r="F36" s="1">
        <v>0</v>
      </c>
      <c r="G36" s="2">
        <f t="shared" si="0"/>
        <v>0.2485</v>
      </c>
      <c r="H36" s="2">
        <f t="shared" si="1"/>
        <v>0.45000000000000018</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3.55</v>
      </c>
      <c r="E39" s="1">
        <v>0</v>
      </c>
      <c r="F39" s="1">
        <v>0</v>
      </c>
      <c r="G39" s="2">
        <f t="shared" si="0"/>
        <v>0.26979999999999998</v>
      </c>
      <c r="H39" s="2">
        <f t="shared" si="1"/>
        <v>0.45000000000000018</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21122806.800000001</v>
      </c>
      <c r="D46" s="1">
        <f>'PR-RAS'!E50</f>
        <v>19608635.789999999</v>
      </c>
      <c r="E46" s="1">
        <v>0</v>
      </c>
      <c r="F46" s="1">
        <v>0</v>
      </c>
      <c r="G46" s="2">
        <f t="shared" si="0"/>
        <v>2715303.5270999996</v>
      </c>
      <c r="H46" s="2">
        <f t="shared" si="1"/>
        <v>0.41000000014901161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22765.08</v>
      </c>
      <c r="D47" s="1">
        <f>'PR-RAS'!E51</f>
        <v>18424.57</v>
      </c>
      <c r="E47" s="1">
        <v>0</v>
      </c>
      <c r="F47" s="1">
        <v>0</v>
      </c>
      <c r="G47" s="2">
        <f t="shared" si="0"/>
        <v>2742.2541200000001</v>
      </c>
      <c r="H47" s="2">
        <f t="shared" si="1"/>
        <v>0.51000000000203727</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22765.08</v>
      </c>
      <c r="D48" s="1">
        <f>'PR-RAS'!E52</f>
        <v>18424.57</v>
      </c>
      <c r="E48" s="1">
        <v>0</v>
      </c>
      <c r="F48" s="1">
        <v>0</v>
      </c>
      <c r="G48" s="2">
        <f t="shared" si="0"/>
        <v>2801.86834</v>
      </c>
      <c r="H48" s="2">
        <f t="shared" si="1"/>
        <v>0.51000000000203727</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209649.44</v>
      </c>
      <c r="D50" s="1">
        <f>'PR-RAS'!E54</f>
        <v>501500.83</v>
      </c>
      <c r="E50" s="1">
        <v>0</v>
      </c>
      <c r="F50" s="1">
        <v>0</v>
      </c>
      <c r="G50" s="2">
        <f t="shared" si="0"/>
        <v>59419.903900000005</v>
      </c>
      <c r="H50" s="2">
        <f t="shared" si="1"/>
        <v>0.60999999998603016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85029.4</v>
      </c>
      <c r="D51" s="1">
        <f>'PR-RAS'!E55</f>
        <v>112063.32</v>
      </c>
      <c r="E51" s="1">
        <v>0</v>
      </c>
      <c r="F51" s="1">
        <v>0</v>
      </c>
      <c r="G51" s="2">
        <f t="shared" si="0"/>
        <v>15457.802000000003</v>
      </c>
      <c r="H51" s="2">
        <f t="shared" si="1"/>
        <v>0.72000000000116415</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9862.66</v>
      </c>
      <c r="D52" s="1">
        <f>'PR-RAS'!E56</f>
        <v>195108.56</v>
      </c>
      <c r="E52" s="1">
        <v>0</v>
      </c>
      <c r="F52" s="1">
        <v>0</v>
      </c>
      <c r="G52" s="2">
        <f t="shared" si="0"/>
        <v>20404.068779999998</v>
      </c>
      <c r="H52" s="2">
        <f t="shared" si="1"/>
        <v>0.78000000000247383</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114757.38</v>
      </c>
      <c r="D53" s="1">
        <f>'PR-RAS'!E57</f>
        <v>109838.82</v>
      </c>
      <c r="E53" s="1">
        <v>0</v>
      </c>
      <c r="F53" s="1">
        <v>0</v>
      </c>
      <c r="G53" s="2">
        <f t="shared" si="0"/>
        <v>17390.621040000002</v>
      </c>
      <c r="H53" s="2">
        <f t="shared" si="1"/>
        <v>0.55999999999767169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84490.13</v>
      </c>
      <c r="E54" s="1">
        <v>0</v>
      </c>
      <c r="F54" s="1">
        <v>0</v>
      </c>
      <c r="G54" s="2">
        <f t="shared" si="0"/>
        <v>8955.9537799999998</v>
      </c>
      <c r="H54" s="2">
        <f t="shared" si="1"/>
        <v>0.13000000000465661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11090498.91</v>
      </c>
      <c r="D55" s="1">
        <f>'PR-RAS'!E59</f>
        <v>10291185.199999999</v>
      </c>
      <c r="E55" s="1">
        <v>0</v>
      </c>
      <c r="F55" s="1">
        <v>0</v>
      </c>
      <c r="G55" s="2">
        <f t="shared" si="0"/>
        <v>1710334.9427399999</v>
      </c>
      <c r="H55" s="2">
        <f t="shared" si="1"/>
        <v>0.28999999910593033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7567426.96</v>
      </c>
      <c r="D56" s="1">
        <f>'PR-RAS'!E60</f>
        <v>5914851.1200000001</v>
      </c>
      <c r="E56" s="1">
        <v>0</v>
      </c>
      <c r="F56" s="1">
        <v>0</v>
      </c>
      <c r="G56" s="2">
        <f t="shared" si="0"/>
        <v>1066842.1059999999</v>
      </c>
      <c r="H56" s="2">
        <f t="shared" si="1"/>
        <v>0.16000000014901161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3523071.95</v>
      </c>
      <c r="D57" s="1">
        <f>'PR-RAS'!E61</f>
        <v>4376334.08</v>
      </c>
      <c r="E57" s="1">
        <v>0</v>
      </c>
      <c r="F57" s="1">
        <v>0</v>
      </c>
      <c r="G57" s="2">
        <f t="shared" si="0"/>
        <v>687441.44615999993</v>
      </c>
      <c r="H57" s="2">
        <f t="shared" si="1"/>
        <v>0.12999999988824129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9186765.6099999994</v>
      </c>
      <c r="D61" s="1">
        <f>'PR-RAS'!E65</f>
        <v>7899666.0999999996</v>
      </c>
      <c r="E61" s="1">
        <v>0</v>
      </c>
      <c r="F61" s="1">
        <v>0</v>
      </c>
      <c r="G61" s="2">
        <f t="shared" si="0"/>
        <v>1499165.8685999999</v>
      </c>
      <c r="H61" s="2">
        <f t="shared" si="1"/>
        <v>0.49000000022351742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5679696.6900000004</v>
      </c>
      <c r="D62" s="1">
        <f>'PR-RAS'!E66</f>
        <v>7877515.54</v>
      </c>
      <c r="E62" s="1">
        <v>0</v>
      </c>
      <c r="F62" s="1">
        <v>0</v>
      </c>
      <c r="G62" s="2">
        <f t="shared" si="0"/>
        <v>1307518.3939699999</v>
      </c>
      <c r="H62" s="2">
        <f t="shared" si="1"/>
        <v>0.76999999955296516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3507068.92</v>
      </c>
      <c r="D63" s="1">
        <f>'PR-RAS'!E67</f>
        <v>22150.560000000001</v>
      </c>
      <c r="E63" s="1">
        <v>0</v>
      </c>
      <c r="F63" s="1">
        <v>0</v>
      </c>
      <c r="G63" s="2">
        <f t="shared" si="0"/>
        <v>220184.94248</v>
      </c>
      <c r="H63" s="2">
        <f t="shared" si="1"/>
        <v>0.52000000007319613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613127.76</v>
      </c>
      <c r="D70" s="1">
        <f>'PR-RAS'!E74</f>
        <v>897859.09</v>
      </c>
      <c r="E70" s="1">
        <v>0</v>
      </c>
      <c r="F70" s="1">
        <v>0</v>
      </c>
      <c r="G70" s="2">
        <f t="shared" si="0"/>
        <v>166210.36986000001</v>
      </c>
      <c r="H70" s="2">
        <f t="shared" si="1"/>
        <v>0.32999999995809048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613127.76</v>
      </c>
      <c r="D71" s="1">
        <f>'PR-RAS'!E75</f>
        <v>889161.13</v>
      </c>
      <c r="E71" s="1">
        <v>0</v>
      </c>
      <c r="F71" s="1">
        <v>0</v>
      </c>
      <c r="G71" s="2">
        <f t="shared" si="0"/>
        <v>167401.50140000001</v>
      </c>
      <c r="H71" s="2">
        <f t="shared" si="1"/>
        <v>0.36999999999534339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8697.9599999999991</v>
      </c>
      <c r="E72" s="1">
        <v>0</v>
      </c>
      <c r="F72" s="1">
        <v>0</v>
      </c>
      <c r="G72" s="2">
        <f t="shared" si="0"/>
        <v>1235.1103199999998</v>
      </c>
      <c r="H72" s="2">
        <f t="shared" si="1"/>
        <v>4.0000000000873115E-2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580385.44999999995</v>
      </c>
      <c r="D78" s="1">
        <f>'PR-RAS'!E82</f>
        <v>524843.23</v>
      </c>
      <c r="E78" s="1">
        <v>0</v>
      </c>
      <c r="F78" s="1">
        <v>0</v>
      </c>
      <c r="G78" s="2">
        <f t="shared" si="0"/>
        <v>125515.53706999999</v>
      </c>
      <c r="H78" s="2">
        <f t="shared" si="1"/>
        <v>0.67999999993480742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342107.77999999997</v>
      </c>
      <c r="D79" s="1">
        <f>'PR-RAS'!E83</f>
        <v>311138.77</v>
      </c>
      <c r="E79" s="1">
        <v>0</v>
      </c>
      <c r="F79" s="1">
        <v>0</v>
      </c>
      <c r="G79" s="2">
        <f t="shared" si="0"/>
        <v>75222.054960000009</v>
      </c>
      <c r="H79" s="2">
        <f t="shared" si="1"/>
        <v>0.45000000001164153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137240.07999999999</v>
      </c>
      <c r="D81" s="1">
        <f>'PR-RAS'!E85</f>
        <v>121909.89</v>
      </c>
      <c r="E81" s="1">
        <v>0</v>
      </c>
      <c r="F81" s="1">
        <v>0</v>
      </c>
      <c r="G81" s="2">
        <f t="shared" si="0"/>
        <v>30484.788799999998</v>
      </c>
      <c r="H81" s="2">
        <f t="shared" si="1"/>
        <v>0.18999999998777639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4650.46</v>
      </c>
      <c r="D82" s="1">
        <f>'PR-RAS'!E86</f>
        <v>4259.2299999999996</v>
      </c>
      <c r="E82" s="1">
        <v>0</v>
      </c>
      <c r="F82" s="1">
        <v>0</v>
      </c>
      <c r="G82" s="2">
        <f t="shared" si="0"/>
        <v>1066.6825199999998</v>
      </c>
      <c r="H82" s="2">
        <f t="shared" si="1"/>
        <v>0.68999999999959982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55400.800000000003</v>
      </c>
      <c r="D84" s="1">
        <f>'PR-RAS'!E88</f>
        <v>57755.1</v>
      </c>
      <c r="E84" s="1">
        <v>0</v>
      </c>
      <c r="F84" s="1">
        <v>0</v>
      </c>
      <c r="G84" s="2">
        <f t="shared" si="0"/>
        <v>14185.613000000001</v>
      </c>
      <c r="H84" s="2">
        <f t="shared" si="1"/>
        <v>0.29999999999563443</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144816.44</v>
      </c>
      <c r="D86" s="1">
        <f>'PR-RAS'!E90</f>
        <v>127214.55</v>
      </c>
      <c r="E86" s="1">
        <v>0</v>
      </c>
      <c r="F86" s="1">
        <v>0</v>
      </c>
      <c r="G86" s="2">
        <f t="shared" si="0"/>
        <v>33935.870900000009</v>
      </c>
      <c r="H86" s="2">
        <f t="shared" si="1"/>
        <v>0.88999999999941792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236157.61</v>
      </c>
      <c r="D87" s="1">
        <f>'PR-RAS'!E91</f>
        <v>212696.8</v>
      </c>
      <c r="E87" s="1">
        <v>0</v>
      </c>
      <c r="F87" s="1">
        <v>0</v>
      </c>
      <c r="G87" s="2">
        <f t="shared" si="0"/>
        <v>56893.404059999993</v>
      </c>
      <c r="H87" s="2">
        <f t="shared" si="1"/>
        <v>0.59000000002561137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112557.68</v>
      </c>
      <c r="D88" s="1">
        <f>'PR-RAS'!E92</f>
        <v>83238.16</v>
      </c>
      <c r="E88" s="1">
        <v>0</v>
      </c>
      <c r="F88" s="1">
        <v>0</v>
      </c>
      <c r="G88" s="2">
        <f t="shared" si="0"/>
        <v>24275.957999999999</v>
      </c>
      <c r="H88" s="2">
        <f t="shared" si="1"/>
        <v>0.48000000001047738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20834.87</v>
      </c>
      <c r="D89" s="1">
        <f>'PR-RAS'!E93</f>
        <v>16734.43</v>
      </c>
      <c r="E89" s="1">
        <v>0</v>
      </c>
      <c r="F89" s="1">
        <v>0</v>
      </c>
      <c r="G89" s="2">
        <f t="shared" si="0"/>
        <v>4778.7282399999995</v>
      </c>
      <c r="H89" s="2">
        <f t="shared" si="1"/>
        <v>0.56000000000130967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102765.06</v>
      </c>
      <c r="D90" s="1">
        <f>'PR-RAS'!E94</f>
        <v>112724.21</v>
      </c>
      <c r="E90" s="1">
        <v>0</v>
      </c>
      <c r="F90" s="1">
        <v>0</v>
      </c>
      <c r="G90" s="2">
        <f t="shared" si="0"/>
        <v>29210.999719999996</v>
      </c>
      <c r="H90" s="2">
        <f t="shared" si="1"/>
        <v>0.27000000000407454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2120.06</v>
      </c>
      <c r="D94" s="1">
        <f>'PR-RAS'!E98</f>
        <v>1007.66</v>
      </c>
      <c r="E94" s="1">
        <v>0</v>
      </c>
      <c r="F94" s="1">
        <v>0</v>
      </c>
      <c r="G94" s="2">
        <f t="shared" si="0"/>
        <v>384.59034000000003</v>
      </c>
      <c r="H94" s="2">
        <f t="shared" si="1"/>
        <v>0.39999999999997726</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1780.8</v>
      </c>
      <c r="D96" s="1">
        <f>'PR-RAS'!E100</f>
        <v>1007.66</v>
      </c>
      <c r="E96" s="1">
        <v>0</v>
      </c>
      <c r="F96" s="1">
        <v>0</v>
      </c>
      <c r="G96" s="2">
        <f t="shared" si="0"/>
        <v>360.63139999999999</v>
      </c>
      <c r="H96" s="2">
        <f t="shared" si="1"/>
        <v>0.54000000000007731</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339.26</v>
      </c>
      <c r="D100" s="1">
        <f>'PR-RAS'!E104</f>
        <v>0</v>
      </c>
      <c r="E100" s="1">
        <v>0</v>
      </c>
      <c r="F100" s="1">
        <v>0</v>
      </c>
      <c r="G100" s="2">
        <f t="shared" si="0"/>
        <v>33.586739999999999</v>
      </c>
      <c r="H100" s="2">
        <f t="shared" si="1"/>
        <v>0.25999999999999091</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433501.05</v>
      </c>
      <c r="D102" s="1">
        <f>'PR-RAS'!E106</f>
        <v>667789.74</v>
      </c>
      <c r="E102" s="1">
        <v>0</v>
      </c>
      <c r="F102" s="1">
        <v>0</v>
      </c>
      <c r="G102" s="2">
        <f t="shared" si="0"/>
        <v>178677.13353000002</v>
      </c>
      <c r="H102" s="2">
        <f t="shared" si="1"/>
        <v>0.30999999999767169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318864</v>
      </c>
      <c r="D103" s="1">
        <f>'PR-RAS'!E107</f>
        <v>364847.03</v>
      </c>
      <c r="E103" s="1">
        <v>0</v>
      </c>
      <c r="F103" s="1">
        <v>0</v>
      </c>
      <c r="G103" s="2">
        <f t="shared" si="0"/>
        <v>106952.92212</v>
      </c>
      <c r="H103" s="2">
        <f t="shared" si="1"/>
        <v>3.0000000027939677E-2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265460.65999999997</v>
      </c>
      <c r="D105" s="1">
        <f>'PR-RAS'!E109</f>
        <v>337226.56</v>
      </c>
      <c r="E105" s="1">
        <v>0</v>
      </c>
      <c r="F105" s="1">
        <v>0</v>
      </c>
      <c r="G105" s="2">
        <f t="shared" si="0"/>
        <v>97751.033119999993</v>
      </c>
      <c r="H105" s="2">
        <f t="shared" si="1"/>
        <v>0.78000000002793968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53403.34</v>
      </c>
      <c r="D106" s="1">
        <f>'PR-RAS'!E110</f>
        <v>27620.47</v>
      </c>
      <c r="E106" s="1">
        <v>0</v>
      </c>
      <c r="F106" s="1">
        <v>0</v>
      </c>
      <c r="G106" s="2">
        <f t="shared" si="0"/>
        <v>11407.6494</v>
      </c>
      <c r="H106" s="2">
        <f t="shared" si="1"/>
        <v>0.80999999999767169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114637.05</v>
      </c>
      <c r="D108" s="1">
        <f>'PR-RAS'!E112</f>
        <v>302942.71000000002</v>
      </c>
      <c r="E108" s="1">
        <v>0</v>
      </c>
      <c r="F108" s="1">
        <v>0</v>
      </c>
      <c r="G108" s="2">
        <f t="shared" si="0"/>
        <v>77095.904290000006</v>
      </c>
      <c r="H108" s="2">
        <f t="shared" si="1"/>
        <v>0.33999999998195563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114637.05</v>
      </c>
      <c r="D113" s="1">
        <f>'PR-RAS'!E117</f>
        <v>302942.71000000002</v>
      </c>
      <c r="E113" s="1">
        <v>0</v>
      </c>
      <c r="F113" s="1">
        <v>0</v>
      </c>
      <c r="G113" s="2">
        <f t="shared" si="0"/>
        <v>80698.516640000016</v>
      </c>
      <c r="H113" s="2">
        <f t="shared" si="1"/>
        <v>0.33999999998195563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28443.579999999998</v>
      </c>
      <c r="D120" s="1">
        <f>'PR-RAS'!E124</f>
        <v>31393.46</v>
      </c>
      <c r="E120" s="1">
        <v>0</v>
      </c>
      <c r="F120" s="1">
        <v>0</v>
      </c>
      <c r="G120" s="2">
        <f t="shared" si="0"/>
        <v>10856.4295</v>
      </c>
      <c r="H120" s="2">
        <f t="shared" si="1"/>
        <v>0.88000000000101863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27328.71</v>
      </c>
      <c r="D121" s="1">
        <f>'PR-RAS'!E125</f>
        <v>31393.46</v>
      </c>
      <c r="E121" s="1">
        <v>0</v>
      </c>
      <c r="F121" s="1">
        <v>0</v>
      </c>
      <c r="G121" s="2">
        <f t="shared" si="0"/>
        <v>10813.875599999999</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27328.71</v>
      </c>
      <c r="D123" s="1">
        <f>'PR-RAS'!E127</f>
        <v>31393.46</v>
      </c>
      <c r="E123" s="1">
        <v>0</v>
      </c>
      <c r="F123" s="1">
        <v>0</v>
      </c>
      <c r="G123" s="2">
        <f t="shared" si="0"/>
        <v>10994.10686</v>
      </c>
      <c r="H123" s="2">
        <f t="shared" si="1"/>
        <v>0.75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1114.8699999999999</v>
      </c>
      <c r="D124" s="1">
        <f>'PR-RAS'!E128</f>
        <v>0</v>
      </c>
      <c r="E124" s="1">
        <v>0</v>
      </c>
      <c r="F124" s="1">
        <v>0</v>
      </c>
      <c r="G124" s="2">
        <f t="shared" si="0"/>
        <v>137.12900999999999</v>
      </c>
      <c r="H124" s="2">
        <f t="shared" si="1"/>
        <v>0.13000000000010914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27.87</v>
      </c>
      <c r="D125" s="1">
        <f>'PR-RAS'!E129</f>
        <v>0</v>
      </c>
      <c r="E125" s="1">
        <v>0</v>
      </c>
      <c r="F125" s="1">
        <v>0</v>
      </c>
      <c r="G125" s="2">
        <f t="shared" si="0"/>
        <v>3.4558800000000001</v>
      </c>
      <c r="H125" s="2">
        <f t="shared" si="1"/>
        <v>0.12999999999999901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1087</v>
      </c>
      <c r="D126" s="1">
        <f>'PR-RAS'!E130</f>
        <v>0</v>
      </c>
      <c r="E126" s="1">
        <v>0</v>
      </c>
      <c r="F126" s="1">
        <v>0</v>
      </c>
      <c r="G126" s="2">
        <f t="shared" si="0"/>
        <v>135.875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410.06</v>
      </c>
      <c r="D135" s="1">
        <f>'PR-RAS'!E139</f>
        <v>124.8</v>
      </c>
      <c r="E135" s="1">
        <v>0</v>
      </c>
      <c r="F135" s="1">
        <v>0</v>
      </c>
      <c r="G135" s="2">
        <f t="shared" si="0"/>
        <v>88.394440000000003</v>
      </c>
      <c r="H135" s="2">
        <f t="shared" si="1"/>
        <v>0.26000000000000512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410.06</v>
      </c>
      <c r="D136" s="1">
        <f>'PR-RAS'!E140</f>
        <v>0</v>
      </c>
      <c r="E136" s="1">
        <v>0</v>
      </c>
      <c r="F136" s="1">
        <v>0</v>
      </c>
      <c r="G136" s="2">
        <f t="shared" si="0"/>
        <v>55.358100000000007</v>
      </c>
      <c r="H136" s="2">
        <f t="shared" si="1"/>
        <v>6.0000000000002274E-2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410.06</v>
      </c>
      <c r="D144" s="1">
        <f>'PR-RAS'!E148</f>
        <v>0</v>
      </c>
      <c r="E144" s="1">
        <v>0</v>
      </c>
      <c r="F144" s="1">
        <v>0</v>
      </c>
      <c r="G144" s="2">
        <f t="shared" si="0"/>
        <v>58.638579999999997</v>
      </c>
      <c r="H144" s="2">
        <f t="shared" si="1"/>
        <v>6.0000000000002274E-2</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124.8</v>
      </c>
      <c r="E146" s="1">
        <v>0</v>
      </c>
      <c r="F146" s="1">
        <v>0</v>
      </c>
      <c r="G146" s="2">
        <f t="shared" si="0"/>
        <v>36.192</v>
      </c>
      <c r="H146" s="2">
        <f t="shared" si="1"/>
        <v>0.20000000000000284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37304846.770000003</v>
      </c>
      <c r="D147" s="1">
        <f>'PR-RAS'!E151</f>
        <v>40343950.780000001</v>
      </c>
      <c r="E147" s="1">
        <v>0</v>
      </c>
      <c r="F147" s="1">
        <v>0</v>
      </c>
      <c r="G147" s="2">
        <f t="shared" si="0"/>
        <v>17226941.25618</v>
      </c>
      <c r="H147" s="2">
        <f t="shared" si="1"/>
        <v>0.44999999552965164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3772900.6499999994</v>
      </c>
      <c r="D148" s="1">
        <f>'PR-RAS'!E152</f>
        <v>4190223.5</v>
      </c>
      <c r="E148" s="1">
        <v>0</v>
      </c>
      <c r="F148" s="1">
        <v>0</v>
      </c>
      <c r="G148" s="2">
        <f t="shared" si="0"/>
        <v>1786542.1045499996</v>
      </c>
      <c r="H148" s="2">
        <f t="shared" si="1"/>
        <v>0.85000000055879354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2882897.17</v>
      </c>
      <c r="D149" s="1">
        <f>'PR-RAS'!E153</f>
        <v>3239966.0100000002</v>
      </c>
      <c r="E149" s="1">
        <v>0</v>
      </c>
      <c r="F149" s="1">
        <v>0</v>
      </c>
      <c r="G149" s="2">
        <f t="shared" si="0"/>
        <v>1385698.7201200002</v>
      </c>
      <c r="H149" s="2">
        <f t="shared" si="1"/>
        <v>0.18000000016763806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2873956.14</v>
      </c>
      <c r="D150" s="1">
        <f>'PR-RAS'!E154</f>
        <v>3227689.37</v>
      </c>
      <c r="E150" s="1">
        <v>0</v>
      </c>
      <c r="F150" s="1">
        <v>0</v>
      </c>
      <c r="G150" s="2">
        <f t="shared" si="0"/>
        <v>1390070.8971200001</v>
      </c>
      <c r="H150" s="2">
        <f t="shared" si="1"/>
        <v>0.51000000024214387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8941.0300000000007</v>
      </c>
      <c r="D152" s="1">
        <f>'PR-RAS'!E156</f>
        <v>12276.64</v>
      </c>
      <c r="E152" s="1">
        <v>0</v>
      </c>
      <c r="F152" s="1">
        <v>0</v>
      </c>
      <c r="G152" s="2">
        <f t="shared" si="0"/>
        <v>5057.6408099999999</v>
      </c>
      <c r="H152" s="2">
        <f t="shared" si="1"/>
        <v>0.39000000000123691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426285.47</v>
      </c>
      <c r="D154" s="1">
        <f>'PR-RAS'!E158</f>
        <v>447771.82</v>
      </c>
      <c r="E154" s="1">
        <v>0</v>
      </c>
      <c r="F154" s="1">
        <v>0</v>
      </c>
      <c r="G154" s="2">
        <f t="shared" si="0"/>
        <v>202239.85382999998</v>
      </c>
      <c r="H154" s="2">
        <f t="shared" si="1"/>
        <v>0.6499999999650754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463718.01</v>
      </c>
      <c r="D155" s="1">
        <f>'PR-RAS'!E159</f>
        <v>502485.67</v>
      </c>
      <c r="E155" s="1">
        <v>0</v>
      </c>
      <c r="F155" s="1">
        <v>0</v>
      </c>
      <c r="G155" s="2">
        <f t="shared" si="0"/>
        <v>226178.1599</v>
      </c>
      <c r="H155" s="2">
        <f t="shared" si="1"/>
        <v>0.34000000002561137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463718.01</v>
      </c>
      <c r="D157" s="1">
        <f>'PR-RAS'!E161</f>
        <v>502485.67</v>
      </c>
      <c r="E157" s="1">
        <v>0</v>
      </c>
      <c r="F157" s="1">
        <v>0</v>
      </c>
      <c r="G157" s="2">
        <f t="shared" si="0"/>
        <v>229115.5386</v>
      </c>
      <c r="H157" s="2">
        <f t="shared" si="1"/>
        <v>0.34000000002561137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7682816.6199999992</v>
      </c>
      <c r="D159" s="1">
        <f>'PR-RAS'!E163</f>
        <v>9065908.0700000003</v>
      </c>
      <c r="E159" s="1">
        <v>0</v>
      </c>
      <c r="F159" s="1">
        <v>0</v>
      </c>
      <c r="G159" s="2">
        <f t="shared" si="0"/>
        <v>4078711.9760799999</v>
      </c>
      <c r="H159" s="2">
        <f t="shared" si="1"/>
        <v>0.45000000111758709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318013.94</v>
      </c>
      <c r="D160" s="1">
        <f>'PR-RAS'!E164</f>
        <v>383451.83</v>
      </c>
      <c r="E160" s="1">
        <v>0</v>
      </c>
      <c r="F160" s="1">
        <v>0</v>
      </c>
      <c r="G160" s="2">
        <f t="shared" si="0"/>
        <v>172501.89840000001</v>
      </c>
      <c r="H160" s="2">
        <f t="shared" si="1"/>
        <v>0.22999999998137355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32683.919999999998</v>
      </c>
      <c r="D161" s="1">
        <f>'PR-RAS'!E165</f>
        <v>45431.71</v>
      </c>
      <c r="E161" s="1">
        <v>0</v>
      </c>
      <c r="F161" s="1">
        <v>0</v>
      </c>
      <c r="G161" s="2">
        <f t="shared" si="0"/>
        <v>19767.574400000001</v>
      </c>
      <c r="H161" s="2">
        <f t="shared" si="1"/>
        <v>0.37000000000261934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269238.59000000003</v>
      </c>
      <c r="D162" s="1">
        <f>'PR-RAS'!E166</f>
        <v>322803.8</v>
      </c>
      <c r="E162" s="1">
        <v>0</v>
      </c>
      <c r="F162" s="1">
        <v>0</v>
      </c>
      <c r="G162" s="2">
        <f t="shared" si="0"/>
        <v>147290.23658999999</v>
      </c>
      <c r="H162" s="2">
        <f t="shared" si="1"/>
        <v>0.60999999998603016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16073.91</v>
      </c>
      <c r="D163" s="1">
        <f>'PR-RAS'!E167</f>
        <v>15193.92</v>
      </c>
      <c r="E163" s="1">
        <v>0</v>
      </c>
      <c r="F163" s="1">
        <v>0</v>
      </c>
      <c r="G163" s="2">
        <f t="shared" si="0"/>
        <v>7526.8035</v>
      </c>
      <c r="H163" s="2">
        <f t="shared" si="1"/>
        <v>0.17000000000007276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17.52</v>
      </c>
      <c r="D164" s="1">
        <f>'PR-RAS'!E168</f>
        <v>22.4</v>
      </c>
      <c r="E164" s="1">
        <v>0</v>
      </c>
      <c r="F164" s="1">
        <v>0</v>
      </c>
      <c r="G164" s="2">
        <f t="shared" si="0"/>
        <v>10.158159999999999</v>
      </c>
      <c r="H164" s="2">
        <f t="shared" si="1"/>
        <v>0.87999999999999901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254262.24</v>
      </c>
      <c r="D165" s="1">
        <f>'PR-RAS'!E169</f>
        <v>248364.02</v>
      </c>
      <c r="E165" s="1">
        <v>0</v>
      </c>
      <c r="F165" s="1">
        <v>0</v>
      </c>
      <c r="G165" s="2">
        <f t="shared" si="0"/>
        <v>123162.40592</v>
      </c>
      <c r="H165" s="2">
        <f t="shared" si="1"/>
        <v>0.2599999999802094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63326.68</v>
      </c>
      <c r="D166" s="1">
        <f>'PR-RAS'!E170</f>
        <v>73975.679999999993</v>
      </c>
      <c r="E166" s="1">
        <v>0</v>
      </c>
      <c r="F166" s="1">
        <v>0</v>
      </c>
      <c r="G166" s="2">
        <f t="shared" si="0"/>
        <v>34860.876599999996</v>
      </c>
      <c r="H166" s="2">
        <f t="shared" si="1"/>
        <v>0.64000000000669388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164711.96</v>
      </c>
      <c r="D168" s="1">
        <f>'PR-RAS'!E172</f>
        <v>146898.87</v>
      </c>
      <c r="E168" s="1">
        <v>0</v>
      </c>
      <c r="F168" s="1">
        <v>0</v>
      </c>
      <c r="G168" s="2">
        <f t="shared" si="0"/>
        <v>76571.119899999991</v>
      </c>
      <c r="H168" s="2">
        <f t="shared" si="1"/>
        <v>0.17000000001280569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6717.95</v>
      </c>
      <c r="D169" s="1">
        <f>'PR-RAS'!E173</f>
        <v>4569.53</v>
      </c>
      <c r="E169" s="1">
        <v>0</v>
      </c>
      <c r="F169" s="1">
        <v>0</v>
      </c>
      <c r="G169" s="2">
        <f t="shared" si="0"/>
        <v>2663.97768</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11945.53</v>
      </c>
      <c r="D170" s="1">
        <f>'PR-RAS'!E174</f>
        <v>11622.69</v>
      </c>
      <c r="E170" s="1">
        <v>0</v>
      </c>
      <c r="F170" s="1">
        <v>0</v>
      </c>
      <c r="G170" s="2">
        <f t="shared" si="0"/>
        <v>5947.2637900000009</v>
      </c>
      <c r="H170" s="2">
        <f t="shared" si="1"/>
        <v>0.77999999999883585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7560.12</v>
      </c>
      <c r="D172" s="1">
        <f>'PR-RAS'!E176</f>
        <v>11297.25</v>
      </c>
      <c r="E172" s="1">
        <v>0</v>
      </c>
      <c r="F172" s="1">
        <v>0</v>
      </c>
      <c r="G172" s="2">
        <f t="shared" si="0"/>
        <v>5156.44002</v>
      </c>
      <c r="H172" s="2">
        <f t="shared" si="1"/>
        <v>0.36999999999989086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6834766.3199999994</v>
      </c>
      <c r="D173" s="1">
        <f>'PR-RAS'!E177</f>
        <v>8089944.0099999998</v>
      </c>
      <c r="E173" s="1">
        <v>0</v>
      </c>
      <c r="F173" s="1">
        <v>0</v>
      </c>
      <c r="G173" s="2">
        <f t="shared" si="0"/>
        <v>3958520.5464799996</v>
      </c>
      <c r="H173" s="2">
        <f t="shared" si="1"/>
        <v>0.32999999914318323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1148281.4099999999</v>
      </c>
      <c r="D174" s="1">
        <f>'PR-RAS'!E178</f>
        <v>1147265.5900000001</v>
      </c>
      <c r="E174" s="1">
        <v>0</v>
      </c>
      <c r="F174" s="1">
        <v>0</v>
      </c>
      <c r="G174" s="2">
        <f t="shared" si="0"/>
        <v>595606.57806999993</v>
      </c>
      <c r="H174" s="2">
        <f t="shared" si="1"/>
        <v>0.81999999983236194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39894.44</v>
      </c>
      <c r="D175" s="1">
        <f>'PR-RAS'!E179</f>
        <v>55322.55</v>
      </c>
      <c r="E175" s="1">
        <v>0</v>
      </c>
      <c r="F175" s="1">
        <v>0</v>
      </c>
      <c r="G175" s="2">
        <f t="shared" si="0"/>
        <v>26193.879959999998</v>
      </c>
      <c r="H175" s="2">
        <f t="shared" si="1"/>
        <v>0.88999999999941792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177554</v>
      </c>
      <c r="D176" s="1">
        <f>'PR-RAS'!E180</f>
        <v>188990.49</v>
      </c>
      <c r="E176" s="1">
        <v>0</v>
      </c>
      <c r="F176" s="1">
        <v>0</v>
      </c>
      <c r="G176" s="2">
        <f t="shared" si="0"/>
        <v>97218.621499999994</v>
      </c>
      <c r="H176" s="2">
        <f t="shared" si="1"/>
        <v>0.48999999999068677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89392.2</v>
      </c>
      <c r="D177" s="1">
        <f>'PR-RAS'!E181</f>
        <v>82043.97</v>
      </c>
      <c r="E177" s="1">
        <v>0</v>
      </c>
      <c r="F177" s="1">
        <v>0</v>
      </c>
      <c r="G177" s="2">
        <f t="shared" si="0"/>
        <v>44612.504639999999</v>
      </c>
      <c r="H177" s="2">
        <f t="shared" si="1"/>
        <v>0.22999999999592546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4354717.51</v>
      </c>
      <c r="D178" s="1">
        <f>'PR-RAS'!E182</f>
        <v>5347686.55</v>
      </c>
      <c r="E178" s="1">
        <v>0</v>
      </c>
      <c r="F178" s="1">
        <v>0</v>
      </c>
      <c r="G178" s="2">
        <f t="shared" si="0"/>
        <v>2663866.0379699999</v>
      </c>
      <c r="H178" s="2">
        <f t="shared" si="1"/>
        <v>0.94000000040978193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141578.07</v>
      </c>
      <c r="D179" s="1">
        <f>'PR-RAS'!E183</f>
        <v>172008.03</v>
      </c>
      <c r="E179" s="1">
        <v>0</v>
      </c>
      <c r="F179" s="1">
        <v>0</v>
      </c>
      <c r="G179" s="2">
        <f t="shared" si="0"/>
        <v>86435.755139999994</v>
      </c>
      <c r="H179" s="2">
        <f t="shared" si="1"/>
        <v>0.10000000000582077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238627.81</v>
      </c>
      <c r="D180" s="1">
        <f>'PR-RAS'!E184</f>
        <v>450279.35</v>
      </c>
      <c r="E180" s="1">
        <v>0</v>
      </c>
      <c r="F180" s="1">
        <v>0</v>
      </c>
      <c r="G180" s="2">
        <f t="shared" si="0"/>
        <v>203914.38529000001</v>
      </c>
      <c r="H180" s="2">
        <f t="shared" si="1"/>
        <v>0.53999999997904524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132462.38</v>
      </c>
      <c r="D181" s="1">
        <f>'PR-RAS'!E185</f>
        <v>108302.76</v>
      </c>
      <c r="E181" s="1">
        <v>0</v>
      </c>
      <c r="F181" s="1">
        <v>0</v>
      </c>
      <c r="G181" s="2">
        <f t="shared" si="0"/>
        <v>62832.222000000002</v>
      </c>
      <c r="H181" s="2">
        <f t="shared" si="1"/>
        <v>0.6200000000098953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512258.5</v>
      </c>
      <c r="D182" s="1">
        <f>'PR-RAS'!E186</f>
        <v>538044.72</v>
      </c>
      <c r="E182" s="1">
        <v>0</v>
      </c>
      <c r="F182" s="1">
        <v>0</v>
      </c>
      <c r="G182" s="2">
        <f t="shared" si="0"/>
        <v>287490.97713999997</v>
      </c>
      <c r="H182" s="2">
        <f t="shared" si="1"/>
        <v>0.78000000002793968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4039.96</v>
      </c>
      <c r="D183" s="1">
        <f>'PR-RAS'!E187</f>
        <v>18509.580000000002</v>
      </c>
      <c r="E183" s="1">
        <v>0</v>
      </c>
      <c r="F183" s="1">
        <v>0</v>
      </c>
      <c r="G183" s="2">
        <f t="shared" si="0"/>
        <v>7472.7598400000006</v>
      </c>
      <c r="H183" s="2">
        <f t="shared" si="1"/>
        <v>0.45999999999821739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271734.16000000003</v>
      </c>
      <c r="D184" s="1">
        <f>'PR-RAS'!E188</f>
        <v>325638.63000000006</v>
      </c>
      <c r="E184" s="1">
        <v>0</v>
      </c>
      <c r="F184" s="1">
        <v>0</v>
      </c>
      <c r="G184" s="2">
        <f t="shared" si="0"/>
        <v>168911.08986000004</v>
      </c>
      <c r="H184" s="2">
        <f t="shared" si="1"/>
        <v>0.52999999996973202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84207.75</v>
      </c>
      <c r="D185" s="1">
        <f>'PR-RAS'!E189</f>
        <v>99231.74</v>
      </c>
      <c r="E185" s="1">
        <v>0</v>
      </c>
      <c r="F185" s="1">
        <v>0</v>
      </c>
      <c r="G185" s="2">
        <f t="shared" si="0"/>
        <v>52011.506319999993</v>
      </c>
      <c r="H185" s="2">
        <f t="shared" si="1"/>
        <v>0.50999999999476131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17972.79</v>
      </c>
      <c r="D186" s="1">
        <f>'PR-RAS'!E190</f>
        <v>22214.85</v>
      </c>
      <c r="E186" s="1">
        <v>0</v>
      </c>
      <c r="F186" s="1">
        <v>0</v>
      </c>
      <c r="G186" s="2">
        <f t="shared" si="0"/>
        <v>11544.460649999999</v>
      </c>
      <c r="H186" s="2">
        <f t="shared" si="1"/>
        <v>0.36000000000058208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93463.19</v>
      </c>
      <c r="D187" s="1">
        <f>'PR-RAS'!E191</f>
        <v>115439.73</v>
      </c>
      <c r="E187" s="1">
        <v>0</v>
      </c>
      <c r="F187" s="1">
        <v>0</v>
      </c>
      <c r="G187" s="2">
        <f t="shared" si="0"/>
        <v>60327.732900000003</v>
      </c>
      <c r="H187" s="2">
        <f t="shared" si="1"/>
        <v>0.46000000000640284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27811.47</v>
      </c>
      <c r="D188" s="1">
        <f>'PR-RAS'!E192</f>
        <v>30383.58</v>
      </c>
      <c r="E188" s="1">
        <v>0</v>
      </c>
      <c r="F188" s="1">
        <v>0</v>
      </c>
      <c r="G188" s="2">
        <f t="shared" si="0"/>
        <v>16564.203809999999</v>
      </c>
      <c r="H188" s="2">
        <f t="shared" si="1"/>
        <v>0.88999999999941792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7109.45</v>
      </c>
      <c r="D189" s="1">
        <f>'PR-RAS'!E193</f>
        <v>6431.26</v>
      </c>
      <c r="E189" s="1">
        <v>0</v>
      </c>
      <c r="F189" s="1">
        <v>0</v>
      </c>
      <c r="G189" s="2">
        <f t="shared" si="0"/>
        <v>3754.73036</v>
      </c>
      <c r="H189" s="2">
        <f t="shared" si="1"/>
        <v>0.71000000000003638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770.76</v>
      </c>
      <c r="E190" s="1">
        <v>0</v>
      </c>
      <c r="F190" s="1">
        <v>0</v>
      </c>
      <c r="G190" s="2">
        <f t="shared" si="0"/>
        <v>291.34728000000001</v>
      </c>
      <c r="H190" s="2">
        <f t="shared" si="1"/>
        <v>0.24000000000000909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41169.51</v>
      </c>
      <c r="D191" s="1">
        <f>'PR-RAS'!E195</f>
        <v>51166.71</v>
      </c>
      <c r="E191" s="1">
        <v>0</v>
      </c>
      <c r="F191" s="1">
        <v>0</v>
      </c>
      <c r="G191" s="2">
        <f t="shared" si="0"/>
        <v>27265.556699999997</v>
      </c>
      <c r="H191" s="2">
        <f t="shared" si="1"/>
        <v>0.77999999999883585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30962.07</v>
      </c>
      <c r="D192" s="1">
        <f>'PR-RAS'!E196</f>
        <v>34961.449999999997</v>
      </c>
      <c r="E192" s="1">
        <v>0</v>
      </c>
      <c r="F192" s="1">
        <v>0</v>
      </c>
      <c r="G192" s="2">
        <f t="shared" si="0"/>
        <v>19269.029269999999</v>
      </c>
      <c r="H192" s="2">
        <f t="shared" si="1"/>
        <v>0.51999999999679858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18510.5</v>
      </c>
      <c r="D198" s="1">
        <f>'PR-RAS'!E202</f>
        <v>22330</v>
      </c>
      <c r="E198" s="1">
        <v>0</v>
      </c>
      <c r="F198" s="1">
        <v>0</v>
      </c>
      <c r="G198" s="2">
        <f t="shared" si="0"/>
        <v>12444.5885</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3585.98</v>
      </c>
      <c r="D200" s="1">
        <f>'PR-RAS'!E204</f>
        <v>3237.71</v>
      </c>
      <c r="E200" s="1">
        <v>0</v>
      </c>
      <c r="F200" s="1">
        <v>0</v>
      </c>
      <c r="G200" s="2">
        <f t="shared" si="0"/>
        <v>2002.2185999999999</v>
      </c>
      <c r="H200" s="2">
        <f t="shared" si="1"/>
        <v>0.30999999999994543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14924.52</v>
      </c>
      <c r="D201" s="1">
        <f>'PR-RAS'!E205</f>
        <v>19092.29</v>
      </c>
      <c r="E201" s="1">
        <v>0</v>
      </c>
      <c r="F201" s="1">
        <v>0</v>
      </c>
      <c r="G201" s="2">
        <f t="shared" si="0"/>
        <v>10621.820000000002</v>
      </c>
      <c r="H201" s="2">
        <f t="shared" si="1"/>
        <v>0.77000000000043656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12451.57</v>
      </c>
      <c r="D206" s="1">
        <f>'PR-RAS'!E210</f>
        <v>12631.449999999999</v>
      </c>
      <c r="E206" s="1">
        <v>0</v>
      </c>
      <c r="F206" s="1">
        <v>0</v>
      </c>
      <c r="G206" s="2">
        <f t="shared" si="0"/>
        <v>7731.4663499999997</v>
      </c>
      <c r="H206" s="2">
        <f t="shared" si="1"/>
        <v>0.87999999999919964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11957.39</v>
      </c>
      <c r="D207" s="1">
        <f>'PR-RAS'!E211</f>
        <v>12546.35</v>
      </c>
      <c r="E207" s="1">
        <v>0</v>
      </c>
      <c r="F207" s="1">
        <v>0</v>
      </c>
      <c r="G207" s="2">
        <f t="shared" si="0"/>
        <v>7632.3185399999993</v>
      </c>
      <c r="H207" s="2">
        <f t="shared" si="1"/>
        <v>0.73999999999978172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492.84</v>
      </c>
      <c r="D208" s="1">
        <f>'PR-RAS'!E212</f>
        <v>33.380000000000003</v>
      </c>
      <c r="E208" s="1">
        <v>0</v>
      </c>
      <c r="F208" s="1">
        <v>0</v>
      </c>
      <c r="G208" s="2">
        <f t="shared" si="0"/>
        <v>115.8372</v>
      </c>
      <c r="H208" s="2">
        <f t="shared" si="1"/>
        <v>0.54000000000002757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1.34</v>
      </c>
      <c r="D209" s="1">
        <f>'PR-RAS'!E213</f>
        <v>51.72</v>
      </c>
      <c r="E209" s="1">
        <v>0</v>
      </c>
      <c r="F209" s="1">
        <v>0</v>
      </c>
      <c r="G209" s="2">
        <f t="shared" si="0"/>
        <v>21.794239999999999</v>
      </c>
      <c r="H209" s="2">
        <f t="shared" si="1"/>
        <v>0.62000000000000122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1078206.94</v>
      </c>
      <c r="D211" s="1">
        <f>'PR-RAS'!E215</f>
        <v>1043641.78</v>
      </c>
      <c r="E211" s="1">
        <v>0</v>
      </c>
      <c r="F211" s="1">
        <v>0</v>
      </c>
      <c r="G211" s="2">
        <f t="shared" si="0"/>
        <v>664753.005</v>
      </c>
      <c r="H211" s="2">
        <f t="shared" si="1"/>
        <v>0.28000000002793968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43496.24</v>
      </c>
      <c r="D212" s="1">
        <f>'PR-RAS'!E216</f>
        <v>47362.26</v>
      </c>
      <c r="E212" s="1">
        <v>0</v>
      </c>
      <c r="F212" s="1">
        <v>0</v>
      </c>
      <c r="G212" s="2">
        <f t="shared" si="0"/>
        <v>29164.58036</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43496.24</v>
      </c>
      <c r="D214" s="1">
        <f>'PR-RAS'!E218</f>
        <v>47362.26</v>
      </c>
      <c r="E214" s="1">
        <v>0</v>
      </c>
      <c r="F214" s="1">
        <v>0</v>
      </c>
      <c r="G214" s="2">
        <f t="shared" si="0"/>
        <v>29441.02188</v>
      </c>
      <c r="H214" s="2">
        <f t="shared" si="1"/>
        <v>0.5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1034710.7</v>
      </c>
      <c r="D215" s="1">
        <f>'PR-RAS'!E219</f>
        <v>996279.52</v>
      </c>
      <c r="E215" s="1">
        <v>0</v>
      </c>
      <c r="F215" s="1">
        <v>0</v>
      </c>
      <c r="G215" s="2">
        <f t="shared" si="0"/>
        <v>647835.72435999999</v>
      </c>
      <c r="H215" s="2">
        <f t="shared" si="1"/>
        <v>0.78000000002793968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178255.74</v>
      </c>
      <c r="D217" s="1">
        <f>'PR-RAS'!E221</f>
        <v>213743.76</v>
      </c>
      <c r="E217" s="1">
        <v>0</v>
      </c>
      <c r="F217" s="1">
        <v>0</v>
      </c>
      <c r="G217" s="2">
        <f t="shared" si="0"/>
        <v>130840.54416</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856454.96</v>
      </c>
      <c r="D218" s="1">
        <f>'PR-RAS'!E222</f>
        <v>782535.76</v>
      </c>
      <c r="E218" s="1">
        <v>0</v>
      </c>
      <c r="F218" s="1">
        <v>0</v>
      </c>
      <c r="G218" s="2">
        <f t="shared" si="0"/>
        <v>525471.24615999998</v>
      </c>
      <c r="H218" s="2">
        <f t="shared" si="1"/>
        <v>0.28000000002793968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17657740.700000003</v>
      </c>
      <c r="D220" s="1">
        <f>'PR-RAS'!E224</f>
        <v>19827632.230000004</v>
      </c>
      <c r="E220" s="1">
        <v>0</v>
      </c>
      <c r="F220" s="1">
        <v>0</v>
      </c>
      <c r="G220" s="2">
        <f t="shared" si="0"/>
        <v>12551548.130040003</v>
      </c>
      <c r="H220" s="2">
        <f t="shared" si="1"/>
        <v>0.5300000011920929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32907.06</v>
      </c>
      <c r="E221" s="1">
        <v>0</v>
      </c>
      <c r="F221" s="1">
        <v>0</v>
      </c>
      <c r="G221" s="2">
        <f t="shared" si="0"/>
        <v>14479.106399999999</v>
      </c>
      <c r="H221" s="2">
        <f t="shared" si="1"/>
        <v>5.9999999997671694E-2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32907.06</v>
      </c>
      <c r="E222" s="1">
        <v>0</v>
      </c>
      <c r="F222" s="1">
        <v>0</v>
      </c>
      <c r="G222" s="2">
        <f t="shared" si="0"/>
        <v>14544.92052</v>
      </c>
      <c r="H222" s="2">
        <f t="shared" si="1"/>
        <v>5.9999999997671694E-2</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41342.519999999997</v>
      </c>
      <c r="D224" s="1">
        <f>'PR-RAS'!E228</f>
        <v>33059.24</v>
      </c>
      <c r="E224" s="1">
        <v>0</v>
      </c>
      <c r="F224" s="1">
        <v>0</v>
      </c>
      <c r="G224" s="2">
        <f t="shared" si="0"/>
        <v>23963.803</v>
      </c>
      <c r="H224" s="2">
        <f t="shared" si="1"/>
        <v>0.72000000000116415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41342.519999999997</v>
      </c>
      <c r="D225" s="1">
        <f>'PR-RAS'!E229</f>
        <v>33059.24</v>
      </c>
      <c r="E225" s="1">
        <v>0</v>
      </c>
      <c r="F225" s="1">
        <v>0</v>
      </c>
      <c r="G225" s="2">
        <f t="shared" si="0"/>
        <v>24071.263999999999</v>
      </c>
      <c r="H225" s="2">
        <f t="shared" si="1"/>
        <v>0.72000000000116415</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637371.35</v>
      </c>
      <c r="D227" s="1">
        <f>'PR-RAS'!E231</f>
        <v>1907660.8499999999</v>
      </c>
      <c r="E227" s="1">
        <v>0</v>
      </c>
      <c r="F227" s="1">
        <v>0</v>
      </c>
      <c r="G227" s="2">
        <f t="shared" si="0"/>
        <v>1006308.6293</v>
      </c>
      <c r="H227" s="2">
        <f t="shared" si="1"/>
        <v>0.50000000011641532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552790.5</v>
      </c>
      <c r="D228" s="1">
        <f>'PR-RAS'!E232</f>
        <v>14755.69</v>
      </c>
      <c r="E228" s="1">
        <v>0</v>
      </c>
      <c r="F228" s="1">
        <v>0</v>
      </c>
      <c r="G228" s="2">
        <f t="shared" si="0"/>
        <v>132182.52676000001</v>
      </c>
      <c r="H228" s="2">
        <f t="shared" si="1"/>
        <v>0.80999999999949068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84580.85</v>
      </c>
      <c r="D229" s="1">
        <f>'PR-RAS'!E233</f>
        <v>1892905.16</v>
      </c>
      <c r="E229" s="1">
        <v>0</v>
      </c>
      <c r="F229" s="1">
        <v>0</v>
      </c>
      <c r="G229" s="2">
        <f t="shared" si="0"/>
        <v>882449.18676000007</v>
      </c>
      <c r="H229" s="2">
        <f t="shared" si="1"/>
        <v>0.3099999999103602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466841.06000000006</v>
      </c>
      <c r="D232" s="1">
        <f>'PR-RAS'!E236</f>
        <v>148657.65</v>
      </c>
      <c r="E232" s="1">
        <v>0</v>
      </c>
      <c r="F232" s="1">
        <v>0</v>
      </c>
      <c r="G232" s="2">
        <f t="shared" si="0"/>
        <v>176520.11916000003</v>
      </c>
      <c r="H232" s="2">
        <f t="shared" si="1"/>
        <v>0.41000000006170012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453568.78</v>
      </c>
      <c r="D233" s="1">
        <f>'PR-RAS'!E237</f>
        <v>132657.65</v>
      </c>
      <c r="E233" s="1">
        <v>0</v>
      </c>
      <c r="F233" s="1">
        <v>0</v>
      </c>
      <c r="G233" s="2">
        <f t="shared" si="0"/>
        <v>166781.10656000001</v>
      </c>
      <c r="H233" s="2">
        <f t="shared" si="1"/>
        <v>0.56999999997788109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13272.28</v>
      </c>
      <c r="D234" s="1">
        <f>'PR-RAS'!E238</f>
        <v>16000</v>
      </c>
      <c r="E234" s="1">
        <v>0</v>
      </c>
      <c r="F234" s="1">
        <v>0</v>
      </c>
      <c r="G234" s="2">
        <f t="shared" si="0"/>
        <v>10548.44124</v>
      </c>
      <c r="H234" s="2">
        <f t="shared" si="1"/>
        <v>0.28000000000065484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15717544.840000002</v>
      </c>
      <c r="D236" s="1">
        <f>'PR-RAS'!E240</f>
        <v>17026900.170000002</v>
      </c>
      <c r="E236" s="1">
        <v>0</v>
      </c>
      <c r="F236" s="1">
        <v>0</v>
      </c>
      <c r="G236" s="2">
        <f t="shared" si="0"/>
        <v>11696266.117300002</v>
      </c>
      <c r="H236" s="2">
        <f t="shared" si="1"/>
        <v>0.33000000007450581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8213212.8700000001</v>
      </c>
      <c r="D237" s="1">
        <f>'PR-RAS'!E241</f>
        <v>9162497.5500000007</v>
      </c>
      <c r="E237" s="1">
        <v>0</v>
      </c>
      <c r="F237" s="1">
        <v>0</v>
      </c>
      <c r="G237" s="2">
        <f t="shared" si="0"/>
        <v>6263017.0809200006</v>
      </c>
      <c r="H237" s="2">
        <f t="shared" si="1"/>
        <v>0.57999999914318323</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7070588</v>
      </c>
      <c r="D238" s="1">
        <f>'PR-RAS'!E242</f>
        <v>7238106</v>
      </c>
      <c r="E238" s="1">
        <v>0</v>
      </c>
      <c r="F238" s="1">
        <v>0</v>
      </c>
      <c r="G238" s="2">
        <f t="shared" si="0"/>
        <v>5106591.5999999996</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433743.97</v>
      </c>
      <c r="D239" s="1">
        <f>'PR-RAS'!E243</f>
        <v>626296.62</v>
      </c>
      <c r="E239" s="1">
        <v>0</v>
      </c>
      <c r="F239" s="1">
        <v>0</v>
      </c>
      <c r="G239" s="2">
        <f t="shared" si="0"/>
        <v>401348.25597999996</v>
      </c>
      <c r="H239" s="2">
        <f t="shared" si="1"/>
        <v>0.41000000003259629</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794640.92999999993</v>
      </c>
      <c r="D243" s="1">
        <f>'PR-RAS'!E247</f>
        <v>678447.26</v>
      </c>
      <c r="E243" s="1">
        <v>0</v>
      </c>
      <c r="F243" s="1">
        <v>0</v>
      </c>
      <c r="G243" s="2">
        <f t="shared" si="0"/>
        <v>520671.57890000002</v>
      </c>
      <c r="H243" s="2">
        <f t="shared" si="1"/>
        <v>0.33000000007450581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132503.29999999999</v>
      </c>
      <c r="D244" s="1">
        <f>'PR-RAS'!E248</f>
        <v>243538.52</v>
      </c>
      <c r="E244" s="1">
        <v>0</v>
      </c>
      <c r="F244" s="1">
        <v>0</v>
      </c>
      <c r="G244" s="2">
        <f t="shared" si="0"/>
        <v>150558.02261999997</v>
      </c>
      <c r="H244" s="2">
        <f t="shared" si="1"/>
        <v>0.77999999999883585</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662137.63</v>
      </c>
      <c r="D246" s="1">
        <f>'PR-RAS'!E250</f>
        <v>434908.74</v>
      </c>
      <c r="E246" s="1">
        <v>0</v>
      </c>
      <c r="F246" s="1">
        <v>0</v>
      </c>
      <c r="G246" s="2">
        <f t="shared" si="0"/>
        <v>375329.00194999995</v>
      </c>
      <c r="H246" s="2">
        <f t="shared" si="1"/>
        <v>0.63000000000465661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4375527.0299999993</v>
      </c>
      <c r="D248" s="1">
        <f>'PR-RAS'!E252</f>
        <v>4698762.34</v>
      </c>
      <c r="E248" s="1">
        <v>0</v>
      </c>
      <c r="F248" s="1">
        <v>0</v>
      </c>
      <c r="G248" s="2">
        <f t="shared" si="0"/>
        <v>3401943.7723699999</v>
      </c>
      <c r="H248" s="2">
        <f t="shared" si="1"/>
        <v>0.36999999918043613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4375527.0299999993</v>
      </c>
      <c r="D255" s="1">
        <f>'PR-RAS'!E259</f>
        <v>4698762.34</v>
      </c>
      <c r="E255" s="1">
        <v>0</v>
      </c>
      <c r="F255" s="1">
        <v>0</v>
      </c>
      <c r="G255" s="2">
        <f t="shared" si="0"/>
        <v>3498355.1343399999</v>
      </c>
      <c r="H255" s="2">
        <f t="shared" si="1"/>
        <v>0.36999999918043613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328617.73</v>
      </c>
      <c r="D256" s="1">
        <f>'PR-RAS'!E260</f>
        <v>436334.07</v>
      </c>
      <c r="E256" s="1">
        <v>0</v>
      </c>
      <c r="F256" s="1">
        <v>0</v>
      </c>
      <c r="G256" s="2">
        <f t="shared" si="0"/>
        <v>306327.89685000002</v>
      </c>
      <c r="H256" s="2">
        <f t="shared" si="1"/>
        <v>0.34000000002561137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4046909.3</v>
      </c>
      <c r="D257" s="1">
        <f>'PR-RAS'!E261</f>
        <v>4262428.2699999996</v>
      </c>
      <c r="E257" s="1">
        <v>0</v>
      </c>
      <c r="F257" s="1">
        <v>0</v>
      </c>
      <c r="G257" s="2">
        <f t="shared" si="0"/>
        <v>3218372.05504</v>
      </c>
      <c r="H257" s="2">
        <f t="shared" si="1"/>
        <v>0.56999999936670065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2706692.76</v>
      </c>
      <c r="D259" s="1">
        <f>'PR-RAS'!E263</f>
        <v>1482821.4100000001</v>
      </c>
      <c r="E259" s="1">
        <v>0</v>
      </c>
      <c r="F259" s="1">
        <v>0</v>
      </c>
      <c r="G259" s="2">
        <f t="shared" si="0"/>
        <v>1463462.5796400001</v>
      </c>
      <c r="H259" s="2">
        <f t="shared" si="1"/>
        <v>0.65000000037252903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1152351.23</v>
      </c>
      <c r="D260" s="1">
        <f>'PR-RAS'!E264</f>
        <v>1465946.6</v>
      </c>
      <c r="E260" s="1">
        <v>0</v>
      </c>
      <c r="F260" s="1">
        <v>0</v>
      </c>
      <c r="G260" s="2">
        <f t="shared" si="0"/>
        <v>1057819.3073700001</v>
      </c>
      <c r="H260" s="2">
        <f t="shared" si="1"/>
        <v>0.62999999988824129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1147397.6599999999</v>
      </c>
      <c r="D261" s="1">
        <f>'PR-RAS'!E265</f>
        <v>1437821.33</v>
      </c>
      <c r="E261" s="1">
        <v>0</v>
      </c>
      <c r="F261" s="1">
        <v>0</v>
      </c>
      <c r="G261" s="2">
        <f t="shared" si="0"/>
        <v>1045990.4832000001</v>
      </c>
      <c r="H261" s="2">
        <f t="shared" si="1"/>
        <v>0.67000000015832484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1234.51</v>
      </c>
      <c r="E262" s="1">
        <v>0</v>
      </c>
      <c r="F262" s="1">
        <v>0</v>
      </c>
      <c r="G262" s="2">
        <f t="shared" si="0"/>
        <v>644.41422</v>
      </c>
      <c r="H262" s="2">
        <f t="shared" si="1"/>
        <v>0.49000000000000909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4953.57</v>
      </c>
      <c r="D263" s="1">
        <f>'PR-RAS'!E267</f>
        <v>26890.76</v>
      </c>
      <c r="E263" s="1">
        <v>0</v>
      </c>
      <c r="F263" s="1">
        <v>0</v>
      </c>
      <c r="G263" s="2">
        <f t="shared" si="0"/>
        <v>15388.593579999999</v>
      </c>
      <c r="H263" s="2">
        <f t="shared" si="1"/>
        <v>0.67000000000189175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53255.03</v>
      </c>
      <c r="D264" s="1">
        <f>'PR-RAS'!E268</f>
        <v>16874.810000000001</v>
      </c>
      <c r="E264" s="1">
        <v>0</v>
      </c>
      <c r="F264" s="1">
        <v>0</v>
      </c>
      <c r="G264" s="2">
        <f t="shared" si="0"/>
        <v>22882.222949999999</v>
      </c>
      <c r="H264" s="2">
        <f t="shared" si="1"/>
        <v>0.21999999999752617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53255.03</v>
      </c>
      <c r="D265" s="1">
        <f>'PR-RAS'!E269</f>
        <v>16874.810000000001</v>
      </c>
      <c r="E265" s="1">
        <v>0</v>
      </c>
      <c r="F265" s="1">
        <v>0</v>
      </c>
      <c r="G265" s="2">
        <f t="shared" ref="G265:G521" si="8">(B265/1000)*(C265*1+D265*2)</f>
        <v>22969.227599999998</v>
      </c>
      <c r="H265" s="2">
        <f t="shared" ref="H265:H521" si="9">ABS(C265-ROUND(C265,0))+ABS(D265-ROUND(D265,0))</f>
        <v>0.21999999999752617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1487814.22</v>
      </c>
      <c r="D269" s="1">
        <f>'PR-RAS'!E273</f>
        <v>0</v>
      </c>
      <c r="E269" s="1">
        <v>0</v>
      </c>
      <c r="F269" s="1">
        <v>0</v>
      </c>
      <c r="G269" s="2">
        <f t="shared" si="8"/>
        <v>398734.21096</v>
      </c>
      <c r="H269" s="2">
        <f t="shared" si="9"/>
        <v>0.21999999997206032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1487814.22</v>
      </c>
      <c r="D270" s="1">
        <f>'PR-RAS'!E274</f>
        <v>0</v>
      </c>
      <c r="E270" s="1">
        <v>0</v>
      </c>
      <c r="F270" s="1">
        <v>0</v>
      </c>
      <c r="G270" s="2">
        <f t="shared" si="8"/>
        <v>400222.02518</v>
      </c>
      <c r="H270" s="2">
        <f t="shared" si="9"/>
        <v>0.21999999997206032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13272.28</v>
      </c>
      <c r="D275" s="1">
        <f>'PR-RAS'!E279</f>
        <v>0</v>
      </c>
      <c r="E275" s="1">
        <v>0</v>
      </c>
      <c r="F275" s="1">
        <v>0</v>
      </c>
      <c r="G275" s="2">
        <f t="shared" si="8"/>
        <v>3636.6047200000003</v>
      </c>
      <c r="H275" s="2">
        <f t="shared" si="9"/>
        <v>0.28000000000065484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13272.28</v>
      </c>
      <c r="D276" s="1">
        <f>'PR-RAS'!E280</f>
        <v>0</v>
      </c>
      <c r="E276" s="1">
        <v>0</v>
      </c>
      <c r="F276" s="1">
        <v>0</v>
      </c>
      <c r="G276" s="2">
        <f t="shared" si="8"/>
        <v>3649.8770000000004</v>
      </c>
      <c r="H276" s="2">
        <f t="shared" si="9"/>
        <v>0.28000000000065484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37304846.770000003</v>
      </c>
      <c r="D285" s="1">
        <f>'PR-RAS'!E289</f>
        <v>40343950.780000001</v>
      </c>
      <c r="E285" s="1">
        <v>0</v>
      </c>
      <c r="F285" s="1">
        <v>0</v>
      </c>
      <c r="G285" s="2">
        <f t="shared" si="8"/>
        <v>33509940.52572</v>
      </c>
      <c r="H285" s="2">
        <f t="shared" si="9"/>
        <v>0.44999999552965164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2133163.349999994</v>
      </c>
      <c r="D286" s="1">
        <f>'PR-RAS'!E290</f>
        <v>3088544.2199999914</v>
      </c>
      <c r="E286" s="1">
        <v>0</v>
      </c>
      <c r="F286" s="1">
        <v>0</v>
      </c>
      <c r="G286" s="2">
        <f t="shared" si="8"/>
        <v>2368421.760149993</v>
      </c>
      <c r="H286" s="2">
        <f t="shared" si="9"/>
        <v>0.56999998539686203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7057148.8799999999</v>
      </c>
      <c r="D288" s="1">
        <f>'PR-RAS'!E292</f>
        <v>7061982.9500000002</v>
      </c>
      <c r="E288" s="1">
        <v>0</v>
      </c>
      <c r="F288" s="1">
        <v>0</v>
      </c>
      <c r="G288" s="2">
        <f t="shared" si="8"/>
        <v>6078979.9418599997</v>
      </c>
      <c r="H288" s="2">
        <f t="shared" si="9"/>
        <v>0.16999999992549419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633779.29</v>
      </c>
      <c r="D290" s="1">
        <f>'PR-RAS'!E294</f>
        <v>1080664.31</v>
      </c>
      <c r="E290" s="1">
        <v>0</v>
      </c>
      <c r="F290" s="1">
        <v>0</v>
      </c>
      <c r="G290" s="2">
        <f t="shared" si="8"/>
        <v>807786.18599000003</v>
      </c>
      <c r="H290" s="2">
        <f t="shared" si="9"/>
        <v>0.60000000009313226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6091.26</v>
      </c>
      <c r="D293" s="1">
        <f>'PR-RAS'!E298</f>
        <v>5674.05</v>
      </c>
      <c r="E293" s="1">
        <v>0</v>
      </c>
      <c r="F293" s="1">
        <v>0</v>
      </c>
      <c r="G293" s="2">
        <f t="shared" si="8"/>
        <v>5092.2931200000003</v>
      </c>
      <c r="H293" s="2">
        <f t="shared" si="9"/>
        <v>0.31000000000040018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514.09</v>
      </c>
      <c r="D294" s="1">
        <f>'PR-RAS'!E299</f>
        <v>199.24</v>
      </c>
      <c r="E294" s="1">
        <v>0</v>
      </c>
      <c r="F294" s="1">
        <v>0</v>
      </c>
      <c r="G294" s="2">
        <f t="shared" si="8"/>
        <v>267.38301000000001</v>
      </c>
      <c r="H294" s="2">
        <f t="shared" si="9"/>
        <v>0.33000000000004093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514.09</v>
      </c>
      <c r="D295" s="1">
        <f>'PR-RAS'!E300</f>
        <v>199.24</v>
      </c>
      <c r="E295" s="1">
        <v>0</v>
      </c>
      <c r="F295" s="1">
        <v>0</v>
      </c>
      <c r="G295" s="2">
        <f t="shared" si="8"/>
        <v>268.29557999999997</v>
      </c>
      <c r="H295" s="2">
        <f t="shared" si="9"/>
        <v>0.33000000000004093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514.09</v>
      </c>
      <c r="D296" s="1">
        <f>'PR-RAS'!E301</f>
        <v>199.24</v>
      </c>
      <c r="E296" s="1">
        <v>0</v>
      </c>
      <c r="F296" s="1">
        <v>0</v>
      </c>
      <c r="G296" s="2">
        <f t="shared" si="8"/>
        <v>269.20814999999999</v>
      </c>
      <c r="H296" s="2">
        <f t="shared" si="9"/>
        <v>0.33000000000004093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5577.17</v>
      </c>
      <c r="D306" s="1">
        <f>'PR-RAS'!E311</f>
        <v>5474.81</v>
      </c>
      <c r="E306" s="1">
        <v>0</v>
      </c>
      <c r="F306" s="1">
        <v>0</v>
      </c>
      <c r="G306" s="2">
        <f t="shared" si="8"/>
        <v>5040.6709499999997</v>
      </c>
      <c r="H306" s="2">
        <f t="shared" si="9"/>
        <v>0.35999999999967258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5577.17</v>
      </c>
      <c r="D312" s="1">
        <f>'PR-RAS'!E317</f>
        <v>5474.81</v>
      </c>
      <c r="E312" s="1">
        <v>0</v>
      </c>
      <c r="F312" s="1">
        <v>0</v>
      </c>
      <c r="G312" s="2">
        <f t="shared" si="8"/>
        <v>5139.83169</v>
      </c>
      <c r="H312" s="2">
        <f t="shared" si="9"/>
        <v>0.35999999999967258</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102.35</v>
      </c>
      <c r="D313" s="1">
        <f>'PR-RAS'!E318</f>
        <v>0</v>
      </c>
      <c r="E313" s="1">
        <v>0</v>
      </c>
      <c r="F313" s="1">
        <v>0</v>
      </c>
      <c r="G313" s="2">
        <f t="shared" si="8"/>
        <v>31.933199999999999</v>
      </c>
      <c r="H313" s="2">
        <f t="shared" si="9"/>
        <v>0.34999999999999432</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5474.82</v>
      </c>
      <c r="D315" s="1">
        <f>'PR-RAS'!E320</f>
        <v>5474.81</v>
      </c>
      <c r="E315" s="1">
        <v>0</v>
      </c>
      <c r="F315" s="1">
        <v>0</v>
      </c>
      <c r="G315" s="2">
        <f t="shared" si="8"/>
        <v>5157.2741600000008</v>
      </c>
      <c r="H315" s="2">
        <f t="shared" si="9"/>
        <v>0.36999999999989086</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998762.29</v>
      </c>
      <c r="D345" s="1">
        <f>'PR-RAS'!E350</f>
        <v>1732483.2799999998</v>
      </c>
      <c r="E345" s="1">
        <v>0</v>
      </c>
      <c r="F345" s="1">
        <v>0</v>
      </c>
      <c r="G345" s="2">
        <f t="shared" si="8"/>
        <v>1535522.7243999997</v>
      </c>
      <c r="H345" s="2">
        <f t="shared" si="9"/>
        <v>0.56999999983236194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149684.65</v>
      </c>
      <c r="D346" s="1">
        <f>'PR-RAS'!E351</f>
        <v>488376.99</v>
      </c>
      <c r="E346" s="1">
        <v>0</v>
      </c>
      <c r="F346" s="1">
        <v>0</v>
      </c>
      <c r="G346" s="2">
        <f t="shared" si="8"/>
        <v>388621.32734999992</v>
      </c>
      <c r="H346" s="2">
        <f t="shared" si="9"/>
        <v>0.36000000001513399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12805.03</v>
      </c>
      <c r="D347" s="1">
        <f>'PR-RAS'!E352</f>
        <v>5401.82</v>
      </c>
      <c r="E347" s="1">
        <v>0</v>
      </c>
      <c r="F347" s="1">
        <v>0</v>
      </c>
      <c r="G347" s="2">
        <f t="shared" si="8"/>
        <v>8168.5998199999985</v>
      </c>
      <c r="H347" s="2">
        <f t="shared" si="9"/>
        <v>0.21000000000094587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12805.03</v>
      </c>
      <c r="D348" s="1">
        <f>'PR-RAS'!E353</f>
        <v>5401.82</v>
      </c>
      <c r="E348" s="1">
        <v>0</v>
      </c>
      <c r="F348" s="1">
        <v>0</v>
      </c>
      <c r="G348" s="2">
        <f t="shared" si="8"/>
        <v>8192.2084899999991</v>
      </c>
      <c r="H348" s="2">
        <f t="shared" si="9"/>
        <v>0.21000000000094587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136879.62</v>
      </c>
      <c r="D351" s="1">
        <f>'PR-RAS'!E356</f>
        <v>482975.17</v>
      </c>
      <c r="E351" s="1">
        <v>0</v>
      </c>
      <c r="F351" s="1">
        <v>0</v>
      </c>
      <c r="G351" s="2">
        <f t="shared" si="8"/>
        <v>385990.48599999998</v>
      </c>
      <c r="H351" s="2">
        <f t="shared" si="9"/>
        <v>0.54999999998835847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12496.25</v>
      </c>
      <c r="E354" s="1">
        <v>0</v>
      </c>
      <c r="F354" s="1">
        <v>0</v>
      </c>
      <c r="G354" s="2">
        <f t="shared" si="8"/>
        <v>8822.3524999999991</v>
      </c>
      <c r="H354" s="2">
        <f t="shared" si="9"/>
        <v>0.25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136879.62</v>
      </c>
      <c r="D355" s="1">
        <f>'PR-RAS'!E360</f>
        <v>470478.92</v>
      </c>
      <c r="E355" s="1">
        <v>0</v>
      </c>
      <c r="F355" s="1">
        <v>0</v>
      </c>
      <c r="G355" s="2">
        <f t="shared" si="8"/>
        <v>381554.46083999996</v>
      </c>
      <c r="H355" s="2">
        <f t="shared" si="9"/>
        <v>0.46000000002095476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178097.75</v>
      </c>
      <c r="D358" s="1">
        <f>'PR-RAS'!E363</f>
        <v>639288.64</v>
      </c>
      <c r="E358" s="1">
        <v>0</v>
      </c>
      <c r="F358" s="1">
        <v>0</v>
      </c>
      <c r="G358" s="2">
        <f t="shared" si="8"/>
        <v>520032.98570999998</v>
      </c>
      <c r="H358" s="2">
        <f t="shared" si="9"/>
        <v>0.60999999998603016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7339.57</v>
      </c>
      <c r="D359" s="1">
        <f>'PR-RAS'!E364</f>
        <v>0</v>
      </c>
      <c r="E359" s="1">
        <v>0</v>
      </c>
      <c r="F359" s="1">
        <v>0</v>
      </c>
      <c r="G359" s="2">
        <f t="shared" si="8"/>
        <v>2627.5660599999997</v>
      </c>
      <c r="H359" s="2">
        <f t="shared" si="9"/>
        <v>0.43000000000029104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7339.57</v>
      </c>
      <c r="D361" s="1">
        <f>'PR-RAS'!E366</f>
        <v>0</v>
      </c>
      <c r="E361" s="1">
        <v>0</v>
      </c>
      <c r="F361" s="1">
        <v>0</v>
      </c>
      <c r="G361" s="2">
        <f t="shared" si="8"/>
        <v>2642.2451999999998</v>
      </c>
      <c r="H361" s="2">
        <f t="shared" si="9"/>
        <v>0.43000000000029104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141444.79999999999</v>
      </c>
      <c r="D364" s="1">
        <f>'PR-RAS'!E369</f>
        <v>486473.25</v>
      </c>
      <c r="E364" s="1">
        <v>0</v>
      </c>
      <c r="F364" s="1">
        <v>0</v>
      </c>
      <c r="G364" s="2">
        <f t="shared" si="8"/>
        <v>404524.04190000001</v>
      </c>
      <c r="H364" s="2">
        <f t="shared" si="9"/>
        <v>0.45000000001164153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124994.06</v>
      </c>
      <c r="D365" s="1">
        <f>'PR-RAS'!E370</f>
        <v>181474.18</v>
      </c>
      <c r="E365" s="1">
        <v>0</v>
      </c>
      <c r="F365" s="1">
        <v>0</v>
      </c>
      <c r="G365" s="2">
        <f t="shared" si="8"/>
        <v>177611.04087999999</v>
      </c>
      <c r="H365" s="2">
        <f t="shared" si="9"/>
        <v>0.23999999999068677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7113.05</v>
      </c>
      <c r="D366" s="1">
        <f>'PR-RAS'!E371</f>
        <v>13471.44</v>
      </c>
      <c r="E366" s="1">
        <v>0</v>
      </c>
      <c r="F366" s="1">
        <v>0</v>
      </c>
      <c r="G366" s="2">
        <f t="shared" si="8"/>
        <v>12430.41445</v>
      </c>
      <c r="H366" s="2">
        <f t="shared" si="9"/>
        <v>0.49000000000069122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9337.69</v>
      </c>
      <c r="D367" s="1">
        <f>'PR-RAS'!E372</f>
        <v>26633.56</v>
      </c>
      <c r="E367" s="1">
        <v>0</v>
      </c>
      <c r="F367" s="1">
        <v>0</v>
      </c>
      <c r="G367" s="2">
        <f t="shared" si="8"/>
        <v>22913.36046</v>
      </c>
      <c r="H367" s="2">
        <f t="shared" si="9"/>
        <v>0.74999999999818101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264894.07</v>
      </c>
      <c r="E371" s="1">
        <v>0</v>
      </c>
      <c r="F371" s="1">
        <v>0</v>
      </c>
      <c r="G371" s="2">
        <f t="shared" si="8"/>
        <v>196021.61180000001</v>
      </c>
      <c r="H371" s="2">
        <f t="shared" si="9"/>
        <v>7.0000000006984919E-2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7723.0300000000007</v>
      </c>
      <c r="D378" s="1">
        <f>'PR-RAS'!E383</f>
        <v>13302.11</v>
      </c>
      <c r="E378" s="1">
        <v>0</v>
      </c>
      <c r="F378" s="1">
        <v>0</v>
      </c>
      <c r="G378" s="2">
        <f t="shared" si="8"/>
        <v>12941.373250000001</v>
      </c>
      <c r="H378" s="2">
        <f t="shared" si="9"/>
        <v>0.14000000000123691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6395.8</v>
      </c>
      <c r="D379" s="1">
        <f>'PR-RAS'!E384</f>
        <v>6781.82</v>
      </c>
      <c r="E379" s="1">
        <v>0</v>
      </c>
      <c r="F379" s="1">
        <v>0</v>
      </c>
      <c r="G379" s="2">
        <f t="shared" si="8"/>
        <v>7544.6683199999998</v>
      </c>
      <c r="H379" s="2">
        <f t="shared" si="9"/>
        <v>0.38000000000010914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1327.23</v>
      </c>
      <c r="D380" s="1">
        <f>'PR-RAS'!E385</f>
        <v>6520.29</v>
      </c>
      <c r="E380" s="1">
        <v>0</v>
      </c>
      <c r="F380" s="1">
        <v>0</v>
      </c>
      <c r="G380" s="2">
        <f t="shared" si="8"/>
        <v>5445.3999899999999</v>
      </c>
      <c r="H380" s="2">
        <f t="shared" si="9"/>
        <v>0.51999999999998181</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21590.35</v>
      </c>
      <c r="D386" s="1">
        <f>'PR-RAS'!E391</f>
        <v>139513.28</v>
      </c>
      <c r="E386" s="1">
        <v>0</v>
      </c>
      <c r="F386" s="1">
        <v>0</v>
      </c>
      <c r="G386" s="2">
        <f t="shared" si="8"/>
        <v>115737.51035</v>
      </c>
      <c r="H386" s="2">
        <f t="shared" si="9"/>
        <v>0.62999999999738066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21590.35</v>
      </c>
      <c r="D388" s="1">
        <f>'PR-RAS'!E393</f>
        <v>138813.28</v>
      </c>
      <c r="E388" s="1">
        <v>0</v>
      </c>
      <c r="F388" s="1">
        <v>0</v>
      </c>
      <c r="G388" s="2">
        <f t="shared" si="8"/>
        <v>115796.94416999999</v>
      </c>
      <c r="H388" s="2">
        <f t="shared" si="9"/>
        <v>0.62999999999738066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700</v>
      </c>
      <c r="E389" s="1">
        <v>0</v>
      </c>
      <c r="F389" s="1">
        <v>0</v>
      </c>
      <c r="G389" s="2">
        <f t="shared" si="8"/>
        <v>543.20000000000005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670979.89</v>
      </c>
      <c r="D397" s="1">
        <f>'PR-RAS'!E402</f>
        <v>604817.65</v>
      </c>
      <c r="E397" s="1">
        <v>0</v>
      </c>
      <c r="F397" s="1">
        <v>0</v>
      </c>
      <c r="G397" s="2">
        <f t="shared" si="8"/>
        <v>744723.61523999996</v>
      </c>
      <c r="H397" s="2">
        <f t="shared" si="9"/>
        <v>0.4599999999627471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670979.89</v>
      </c>
      <c r="D398" s="1">
        <f>'PR-RAS'!E403</f>
        <v>604817.65</v>
      </c>
      <c r="E398" s="1">
        <v>0</v>
      </c>
      <c r="F398" s="1">
        <v>0</v>
      </c>
      <c r="G398" s="2">
        <f t="shared" si="8"/>
        <v>746604.23043</v>
      </c>
      <c r="H398" s="2">
        <f t="shared" si="9"/>
        <v>0.4599999999627471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992671.03</v>
      </c>
      <c r="D403" s="1">
        <f>'PR-RAS'!E408</f>
        <v>1726809.2299999997</v>
      </c>
      <c r="E403" s="1">
        <v>0</v>
      </c>
      <c r="F403" s="1">
        <v>0</v>
      </c>
      <c r="G403" s="2">
        <f t="shared" si="8"/>
        <v>1787408.3749799998</v>
      </c>
      <c r="H403" s="2">
        <f t="shared" si="9"/>
        <v>0.25999999977648258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125423.05</v>
      </c>
      <c r="D404" s="1">
        <f>'PR-RAS'!E409</f>
        <v>0</v>
      </c>
      <c r="E404" s="1">
        <v>0</v>
      </c>
      <c r="F404" s="1">
        <v>0</v>
      </c>
      <c r="G404" s="2">
        <f t="shared" si="8"/>
        <v>50545.489150000001</v>
      </c>
      <c r="H404" s="2">
        <f t="shared" si="9"/>
        <v>5.0000000002910383E-2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165094.60999999999</v>
      </c>
      <c r="E405" s="1">
        <v>0</v>
      </c>
      <c r="F405" s="1">
        <v>0</v>
      </c>
      <c r="G405" s="2">
        <f t="shared" si="8"/>
        <v>133396.44488</v>
      </c>
      <c r="H405" s="2">
        <f t="shared" si="9"/>
        <v>0.39000000001396984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39444101.379999995</v>
      </c>
      <c r="D407" s="1">
        <f>'PR-RAS'!E412</f>
        <v>43438169.04999999</v>
      </c>
      <c r="E407" s="1">
        <v>0</v>
      </c>
      <c r="F407" s="1">
        <v>0</v>
      </c>
      <c r="G407" s="2">
        <f t="shared" si="8"/>
        <v>51286098.428879991</v>
      </c>
      <c r="H407" s="2">
        <f t="shared" si="9"/>
        <v>0.42999998480081558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38303609.060000002</v>
      </c>
      <c r="D408" s="1">
        <f>'PR-RAS'!E413</f>
        <v>42076434.060000002</v>
      </c>
      <c r="E408" s="1">
        <v>0</v>
      </c>
      <c r="F408" s="1">
        <v>0</v>
      </c>
      <c r="G408" s="2">
        <f t="shared" si="8"/>
        <v>49839786.21226</v>
      </c>
      <c r="H408" s="2">
        <f t="shared" si="9"/>
        <v>0.12000000476837158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1140492.3199999928</v>
      </c>
      <c r="D409" s="1">
        <f>'PR-RAS'!E414</f>
        <v>1361734.9899999872</v>
      </c>
      <c r="E409" s="1">
        <v>0</v>
      </c>
      <c r="F409" s="1">
        <v>0</v>
      </c>
      <c r="G409" s="2">
        <f t="shared" si="8"/>
        <v>1576496.6183999865</v>
      </c>
      <c r="H409" s="2">
        <f t="shared" si="9"/>
        <v>0.33000000566244125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7182571.9299999997</v>
      </c>
      <c r="D411" s="1">
        <f>'PR-RAS'!E416</f>
        <v>6896888.3399999999</v>
      </c>
      <c r="E411" s="1">
        <v>0</v>
      </c>
      <c r="F411" s="1">
        <v>0</v>
      </c>
      <c r="G411" s="2">
        <f t="shared" si="8"/>
        <v>8600302.9300999995</v>
      </c>
      <c r="H411" s="2">
        <f t="shared" si="9"/>
        <v>0.41000000014901161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633779.29</v>
      </c>
      <c r="D413" s="1">
        <f>'PR-RAS'!E418</f>
        <v>1080664.31</v>
      </c>
      <c r="E413" s="1">
        <v>0</v>
      </c>
      <c r="F413" s="1">
        <v>0</v>
      </c>
      <c r="G413" s="2">
        <f t="shared" si="8"/>
        <v>1151584.4589199999</v>
      </c>
      <c r="H413" s="2">
        <f t="shared" si="9"/>
        <v>0.60000000009313226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127311.70999999999</v>
      </c>
      <c r="D414" s="1">
        <f>'PR-RAS'!E420</f>
        <v>511161.29000000004</v>
      </c>
      <c r="E414" s="1">
        <v>0</v>
      </c>
      <c r="F414" s="1">
        <v>0</v>
      </c>
      <c r="G414" s="2">
        <f t="shared" si="8"/>
        <v>474798.96176999999</v>
      </c>
      <c r="H414" s="2">
        <f t="shared" si="9"/>
        <v>0.58000000004540198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38432.179999999993</v>
      </c>
      <c r="D415" s="1">
        <f>'PR-RAS'!E421</f>
        <v>509.14</v>
      </c>
      <c r="E415" s="1">
        <v>0</v>
      </c>
      <c r="F415" s="1">
        <v>0</v>
      </c>
      <c r="G415" s="2">
        <f t="shared" si="8"/>
        <v>16332.490439999996</v>
      </c>
      <c r="H415" s="2">
        <f t="shared" si="9"/>
        <v>0.31999999999300144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33180.699999999997</v>
      </c>
      <c r="D428" s="1">
        <f>'PR-RAS'!E434</f>
        <v>0</v>
      </c>
      <c r="E428" s="1">
        <v>0</v>
      </c>
      <c r="F428" s="1">
        <v>0</v>
      </c>
      <c r="G428" s="2">
        <f t="shared" si="8"/>
        <v>14168.158899999999</v>
      </c>
      <c r="H428" s="2">
        <f t="shared" si="9"/>
        <v>0.30000000000291038</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5251.48</v>
      </c>
      <c r="D436" s="1">
        <f>'PR-RAS'!E442</f>
        <v>509.14</v>
      </c>
      <c r="E436" s="1">
        <v>0</v>
      </c>
      <c r="F436" s="1">
        <v>0</v>
      </c>
      <c r="G436" s="2">
        <f t="shared" si="8"/>
        <v>2727.3455999999996</v>
      </c>
      <c r="H436" s="2">
        <f t="shared" si="9"/>
        <v>0.6199999999995498</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5251.48</v>
      </c>
      <c r="D437" s="1">
        <f>'PR-RAS'!E443</f>
        <v>509.14</v>
      </c>
      <c r="E437" s="1">
        <v>0</v>
      </c>
      <c r="F437" s="1">
        <v>0</v>
      </c>
      <c r="G437" s="2">
        <f t="shared" si="8"/>
        <v>2733.6153599999998</v>
      </c>
      <c r="H437" s="2">
        <f t="shared" si="9"/>
        <v>0.6199999999995498</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5728.13</v>
      </c>
      <c r="D466" s="1">
        <f>'PR-RAS'!E472</f>
        <v>0</v>
      </c>
      <c r="E466" s="1">
        <v>0</v>
      </c>
      <c r="F466" s="1">
        <v>0</v>
      </c>
      <c r="G466" s="2">
        <f t="shared" si="8"/>
        <v>2663.5804500000004</v>
      </c>
      <c r="H466" s="2">
        <f t="shared" si="9"/>
        <v>0.13000000000010914</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0.88</v>
      </c>
      <c r="D472" s="1">
        <f>'PR-RAS'!E478</f>
        <v>0</v>
      </c>
      <c r="E472" s="1">
        <v>0</v>
      </c>
      <c r="F472" s="1">
        <v>0</v>
      </c>
      <c r="G472" s="2">
        <f t="shared" si="8"/>
        <v>0.41447999999999996</v>
      </c>
      <c r="H472" s="2">
        <f t="shared" si="9"/>
        <v>0.12</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0.88</v>
      </c>
      <c r="D473" s="1">
        <f>'PR-RAS'!E479</f>
        <v>0</v>
      </c>
      <c r="E473" s="1">
        <v>0</v>
      </c>
      <c r="F473" s="1">
        <v>0</v>
      </c>
      <c r="G473" s="2">
        <f t="shared" si="8"/>
        <v>0.41536000000000001</v>
      </c>
      <c r="H473" s="2">
        <f t="shared" si="9"/>
        <v>0.12</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5727.25</v>
      </c>
      <c r="D475" s="1">
        <f>'PR-RAS'!E481</f>
        <v>0</v>
      </c>
      <c r="E475" s="1">
        <v>0</v>
      </c>
      <c r="F475" s="1">
        <v>0</v>
      </c>
      <c r="G475" s="2">
        <f t="shared" si="8"/>
        <v>2714.7165</v>
      </c>
      <c r="H475" s="2">
        <f t="shared" si="9"/>
        <v>0.25</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5727.25</v>
      </c>
      <c r="D476" s="1">
        <f>'PR-RAS'!E482</f>
        <v>0</v>
      </c>
      <c r="E476" s="1">
        <v>0</v>
      </c>
      <c r="F476" s="1">
        <v>0</v>
      </c>
      <c r="G476" s="2">
        <f t="shared" si="8"/>
        <v>2720.4437499999999</v>
      </c>
      <c r="H476" s="2">
        <f t="shared" si="9"/>
        <v>0.25</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83151.399999999994</v>
      </c>
      <c r="D478" s="1">
        <f>'PR-RAS'!E484</f>
        <v>510652.15</v>
      </c>
      <c r="E478" s="1">
        <v>0</v>
      </c>
      <c r="F478" s="1">
        <v>0</v>
      </c>
      <c r="G478" s="2">
        <f t="shared" si="8"/>
        <v>526825.3689</v>
      </c>
      <c r="H478" s="2">
        <f t="shared" si="9"/>
        <v>0.5500000000174623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83151.399999999994</v>
      </c>
      <c r="D489" s="1">
        <f>'PR-RAS'!E495</f>
        <v>510652.15</v>
      </c>
      <c r="E489" s="1">
        <v>0</v>
      </c>
      <c r="F489" s="1">
        <v>0</v>
      </c>
      <c r="G489" s="2">
        <f t="shared" si="8"/>
        <v>538974.38159999996</v>
      </c>
      <c r="H489" s="2">
        <f t="shared" si="9"/>
        <v>0.5500000000174623</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83151.399999999994</v>
      </c>
      <c r="D490" s="1">
        <f>'PR-RAS'!E496</f>
        <v>510652.15</v>
      </c>
      <c r="E490" s="1">
        <v>0</v>
      </c>
      <c r="F490" s="1">
        <v>0</v>
      </c>
      <c r="G490" s="2">
        <f t="shared" si="8"/>
        <v>540078.83730000001</v>
      </c>
      <c r="H490" s="2">
        <f t="shared" si="9"/>
        <v>0.5500000000174623</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1761397.3199999998</v>
      </c>
      <c r="D522" s="1">
        <f>'PR-RAS'!E528</f>
        <v>174118.75</v>
      </c>
      <c r="E522" s="1">
        <v>0</v>
      </c>
      <c r="F522" s="1">
        <v>0</v>
      </c>
      <c r="G522" s="2">
        <f t="shared" ref="G522:G809" si="10">(B522/1000)*(C522*1+D522*2)</f>
        <v>1099119.74122</v>
      </c>
      <c r="H522" s="2">
        <f t="shared" ref="H522:H809" si="11">ABS(C522-ROUND(C522,0))+ABS(D522-ROUND(D522,0))</f>
        <v>0.56999999983236194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1652053.89</v>
      </c>
      <c r="D574" s="1">
        <f>'PR-RAS'!E580</f>
        <v>0</v>
      </c>
      <c r="E574" s="1">
        <v>0</v>
      </c>
      <c r="F574" s="1">
        <v>0</v>
      </c>
      <c r="G574" s="2">
        <f t="shared" si="10"/>
        <v>946626.87896999985</v>
      </c>
      <c r="H574" s="2">
        <f t="shared" si="11"/>
        <v>0.11000000010244548</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1652053.89</v>
      </c>
      <c r="D579" s="1">
        <f>'PR-RAS'!E585</f>
        <v>0</v>
      </c>
      <c r="E579" s="1">
        <v>0</v>
      </c>
      <c r="F579" s="1">
        <v>0</v>
      </c>
      <c r="G579" s="2">
        <f t="shared" si="10"/>
        <v>954887.14841999987</v>
      </c>
      <c r="H579" s="2">
        <f t="shared" si="11"/>
        <v>0.11000000010244548</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1652053.89</v>
      </c>
      <c r="D580" s="1">
        <f>'PR-RAS'!E586</f>
        <v>0</v>
      </c>
      <c r="E580" s="1">
        <v>0</v>
      </c>
      <c r="F580" s="1">
        <v>0</v>
      </c>
      <c r="G580" s="2">
        <f t="shared" si="10"/>
        <v>956539.20230999985</v>
      </c>
      <c r="H580" s="2">
        <f t="shared" si="11"/>
        <v>0.11000000010244548</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109343.43000000001</v>
      </c>
      <c r="D587" s="1">
        <f>'PR-RAS'!E593</f>
        <v>174118.75</v>
      </c>
      <c r="E587" s="1">
        <v>0</v>
      </c>
      <c r="F587" s="1">
        <v>0</v>
      </c>
      <c r="G587" s="2">
        <f t="shared" si="10"/>
        <v>268142.42497999995</v>
      </c>
      <c r="H587" s="2">
        <f t="shared" si="11"/>
        <v>0.680000000007567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67269.16</v>
      </c>
      <c r="D593" s="1">
        <f>'PR-RAS'!E599</f>
        <v>54303.44</v>
      </c>
      <c r="E593" s="1">
        <v>0</v>
      </c>
      <c r="F593" s="1">
        <v>0</v>
      </c>
      <c r="G593" s="2">
        <f t="shared" si="10"/>
        <v>104118.61568</v>
      </c>
      <c r="H593" s="2">
        <f t="shared" si="11"/>
        <v>0.60000000000582077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67269.16</v>
      </c>
      <c r="D594" s="1">
        <f>'PR-RAS'!E600</f>
        <v>54303.44</v>
      </c>
      <c r="E594" s="1">
        <v>0</v>
      </c>
      <c r="F594" s="1">
        <v>0</v>
      </c>
      <c r="G594" s="2">
        <f t="shared" si="10"/>
        <v>104294.49172000001</v>
      </c>
      <c r="H594" s="2">
        <f t="shared" si="11"/>
        <v>0.60000000000582077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42047.64</v>
      </c>
      <c r="D599" s="1">
        <f>'PR-RAS'!E605</f>
        <v>119815.31</v>
      </c>
      <c r="E599" s="1">
        <v>0</v>
      </c>
      <c r="F599" s="1">
        <v>0</v>
      </c>
      <c r="G599" s="2">
        <f t="shared" si="10"/>
        <v>168443.59948</v>
      </c>
      <c r="H599" s="2">
        <f t="shared" si="11"/>
        <v>0.66999999999825377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42047.64</v>
      </c>
      <c r="D600" s="1">
        <f>'PR-RAS'!E606</f>
        <v>119815.31</v>
      </c>
      <c r="E600" s="1">
        <v>0</v>
      </c>
      <c r="F600" s="1">
        <v>0</v>
      </c>
      <c r="G600" s="2">
        <f t="shared" si="10"/>
        <v>168725.27773999999</v>
      </c>
      <c r="H600" s="2">
        <f t="shared" si="11"/>
        <v>0.66999999999825377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26.63</v>
      </c>
      <c r="D611" s="1">
        <f>'PR-RAS'!E617</f>
        <v>0</v>
      </c>
      <c r="E611" s="1">
        <v>0</v>
      </c>
      <c r="F611" s="1">
        <v>0</v>
      </c>
      <c r="G611" s="2">
        <f t="shared" si="10"/>
        <v>16.244299999999999</v>
      </c>
      <c r="H611" s="2">
        <f t="shared" si="11"/>
        <v>0.37000000000000099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26.63</v>
      </c>
      <c r="D612" s="1">
        <f>'PR-RAS'!E618</f>
        <v>0</v>
      </c>
      <c r="E612" s="1">
        <v>0</v>
      </c>
      <c r="F612" s="1">
        <v>0</v>
      </c>
      <c r="G612" s="2">
        <f t="shared" si="10"/>
        <v>16.27093</v>
      </c>
      <c r="H612" s="2">
        <f t="shared" si="11"/>
        <v>0.37000000000000099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337042.54000000004</v>
      </c>
      <c r="E629" s="1">
        <v>0</v>
      </c>
      <c r="F629" s="1">
        <v>0</v>
      </c>
      <c r="G629" s="2">
        <f t="shared" si="10"/>
        <v>423325.43024000007</v>
      </c>
      <c r="H629" s="2">
        <f t="shared" si="11"/>
        <v>0.4599999999627471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1634085.6099999999</v>
      </c>
      <c r="D630" s="1">
        <f>'PR-RAS'!E636</f>
        <v>0</v>
      </c>
      <c r="E630" s="1">
        <v>0</v>
      </c>
      <c r="F630" s="1">
        <v>0</v>
      </c>
      <c r="G630" s="2">
        <f t="shared" si="10"/>
        <v>1027839.8486899999</v>
      </c>
      <c r="H630" s="2">
        <f t="shared" si="11"/>
        <v>0.39000000013038516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151795.20000000001</v>
      </c>
      <c r="D631" s="1">
        <f>'PR-RAS'!E637</f>
        <v>0</v>
      </c>
      <c r="E631" s="1">
        <v>0</v>
      </c>
      <c r="F631" s="1">
        <v>0</v>
      </c>
      <c r="G631" s="2">
        <f t="shared" si="10"/>
        <v>95630.97600000001</v>
      </c>
      <c r="H631" s="2">
        <f t="shared" si="11"/>
        <v>0.20000000001164153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39571413.089999996</v>
      </c>
      <c r="D633" s="1">
        <f>'PR-RAS'!E639</f>
        <v>43949330.339999989</v>
      </c>
      <c r="E633" s="1">
        <v>0</v>
      </c>
      <c r="F633" s="1">
        <v>0</v>
      </c>
      <c r="G633" s="2">
        <f t="shared" si="10"/>
        <v>80561086.622639984</v>
      </c>
      <c r="H633" s="2">
        <f t="shared" si="11"/>
        <v>0.42999998480081558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40065006.380000003</v>
      </c>
      <c r="D634" s="1">
        <f>'PR-RAS'!E640</f>
        <v>42250552.810000002</v>
      </c>
      <c r="E634" s="1">
        <v>0</v>
      </c>
      <c r="F634" s="1">
        <v>0</v>
      </c>
      <c r="G634" s="2">
        <f t="shared" si="10"/>
        <v>78850348.895999998</v>
      </c>
      <c r="H634" s="2">
        <f t="shared" si="11"/>
        <v>0.57000000029802322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1698777.5299999863</v>
      </c>
      <c r="E635" s="1">
        <v>0</v>
      </c>
      <c r="F635" s="1">
        <v>0</v>
      </c>
      <c r="G635" s="2">
        <f t="shared" si="10"/>
        <v>2154049.9080399824</v>
      </c>
      <c r="H635" s="2">
        <f t="shared" si="11"/>
        <v>0.4700000137090683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493593.29000000656</v>
      </c>
      <c r="D636" s="1">
        <f>'PR-RAS'!E642</f>
        <v>0</v>
      </c>
      <c r="E636" s="1">
        <v>0</v>
      </c>
      <c r="F636" s="1">
        <v>0</v>
      </c>
      <c r="G636" s="2">
        <f t="shared" si="10"/>
        <v>313431.73915000417</v>
      </c>
      <c r="H636" s="2">
        <f t="shared" si="11"/>
        <v>0.29000000655651093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7334367.1299999999</v>
      </c>
      <c r="D637" s="1">
        <f>'PR-RAS'!E643</f>
        <v>6896888.3399999999</v>
      </c>
      <c r="E637" s="1">
        <v>0</v>
      </c>
      <c r="F637" s="1">
        <v>0</v>
      </c>
      <c r="G637" s="2">
        <f t="shared" si="10"/>
        <v>13437499.463159999</v>
      </c>
      <c r="H637" s="2">
        <f t="shared" si="11"/>
        <v>0.46999999973922968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6840773.8399999933</v>
      </c>
      <c r="D639" s="1">
        <f>'PR-RAS'!E645</f>
        <v>8595665.8699999861</v>
      </c>
      <c r="E639" s="1">
        <v>0</v>
      </c>
      <c r="F639" s="1">
        <v>0</v>
      </c>
      <c r="G639" s="2">
        <f t="shared" si="10"/>
        <v>15332483.360039977</v>
      </c>
      <c r="H639" s="2">
        <f t="shared" si="11"/>
        <v>0.29000002052634954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193025.96</v>
      </c>
      <c r="D641" s="1">
        <f>'PR-RAS'!E647</f>
        <v>215544.39</v>
      </c>
      <c r="E641" s="1">
        <v>0</v>
      </c>
      <c r="F641" s="1">
        <v>0</v>
      </c>
      <c r="G641" s="2">
        <f t="shared" si="10"/>
        <v>399433.43359999999</v>
      </c>
      <c r="H641" s="2">
        <f t="shared" si="11"/>
        <v>0.43000000002211891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8147004.6299999999</v>
      </c>
      <c r="D642" s="1">
        <f>'PR-RAS'!E649</f>
        <v>7851033.7199999997</v>
      </c>
      <c r="E642" s="1">
        <v>0</v>
      </c>
      <c r="F642" s="1">
        <v>0</v>
      </c>
      <c r="G642" s="2">
        <f t="shared" si="10"/>
        <v>15287255.196870001</v>
      </c>
      <c r="H642" s="2">
        <f t="shared" si="11"/>
        <v>0.65000000037252903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58469297.729999997</v>
      </c>
      <c r="D643" s="1">
        <f>'PR-RAS'!E650</f>
        <v>68279365.349999994</v>
      </c>
      <c r="E643" s="1">
        <v>0</v>
      </c>
      <c r="F643" s="1">
        <v>0</v>
      </c>
      <c r="G643" s="2">
        <f t="shared" si="10"/>
        <v>125207994.25205998</v>
      </c>
      <c r="H643" s="2">
        <f t="shared" si="11"/>
        <v>0.61999999731779099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58765268.640000001</v>
      </c>
      <c r="D644" s="1">
        <f>'PR-RAS'!E651</f>
        <v>65039984.200000003</v>
      </c>
      <c r="E644" s="1">
        <v>0</v>
      </c>
      <c r="F644" s="1">
        <v>0</v>
      </c>
      <c r="G644" s="2">
        <f t="shared" si="10"/>
        <v>121427487.41672002</v>
      </c>
      <c r="H644" s="2">
        <f t="shared" si="11"/>
        <v>0.56000000238418579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7851033.7199999988</v>
      </c>
      <c r="D645" s="1">
        <f>'PR-RAS'!E652</f>
        <v>11090414.86999999</v>
      </c>
      <c r="E645" s="1">
        <v>0</v>
      </c>
      <c r="F645" s="1">
        <v>0</v>
      </c>
      <c r="G645" s="2">
        <f t="shared" si="10"/>
        <v>19340520.068239987</v>
      </c>
      <c r="H645" s="2">
        <f t="shared" si="11"/>
        <v>0.41000001132488251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159</v>
      </c>
      <c r="D646" s="1">
        <f>'PR-RAS'!E653</f>
        <v>165</v>
      </c>
      <c r="E646" s="1">
        <v>0</v>
      </c>
      <c r="F646" s="1">
        <v>0</v>
      </c>
      <c r="G646" s="2">
        <f t="shared" si="10"/>
        <v>315.40500000000003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159</v>
      </c>
      <c r="D648" s="1">
        <f>'PR-RAS'!E655</f>
        <v>165</v>
      </c>
      <c r="E648" s="1">
        <v>0</v>
      </c>
      <c r="F648" s="1">
        <v>0</v>
      </c>
      <c r="G648" s="2">
        <f t="shared" si="10"/>
        <v>316.38299999999998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3030109.71</v>
      </c>
      <c r="D650" s="1">
        <f>'PR-RAS'!E657</f>
        <v>4054278.75</v>
      </c>
      <c r="E650" s="1">
        <v>0</v>
      </c>
      <c r="F650" s="1">
        <v>0</v>
      </c>
      <c r="G650" s="2">
        <f t="shared" si="10"/>
        <v>7228995.0192900011</v>
      </c>
      <c r="H650" s="2">
        <f t="shared" si="11"/>
        <v>0.5400000000372529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1365795.01</v>
      </c>
      <c r="D652" s="1">
        <f>'PR-RAS'!E659</f>
        <v>1455924.33</v>
      </c>
      <c r="E652" s="1">
        <v>0</v>
      </c>
      <c r="F652" s="1">
        <v>0</v>
      </c>
      <c r="G652" s="2">
        <f t="shared" si="10"/>
        <v>2784746.02917</v>
      </c>
      <c r="H652" s="2">
        <f t="shared" si="11"/>
        <v>0.34000000008381903</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7541711.9199999999</v>
      </c>
      <c r="D654" s="1">
        <f>'PR-RAS'!E661</f>
        <v>5874851.1200000001</v>
      </c>
      <c r="E654" s="1">
        <v>0</v>
      </c>
      <c r="F654" s="1">
        <v>0</v>
      </c>
      <c r="G654" s="2">
        <f t="shared" si="10"/>
        <v>12597293.44648</v>
      </c>
      <c r="H654" s="2">
        <f t="shared" si="11"/>
        <v>0.20000000018626451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13272.28</v>
      </c>
      <c r="D656" s="1">
        <f>'PR-RAS'!E663</f>
        <v>40000</v>
      </c>
      <c r="E656" s="1">
        <v>0</v>
      </c>
      <c r="F656" s="1">
        <v>0</v>
      </c>
      <c r="G656" s="2">
        <f t="shared" si="10"/>
        <v>61093.343400000005</v>
      </c>
      <c r="H656" s="2">
        <f t="shared" si="11"/>
        <v>0.28000000000065484</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12442.76</v>
      </c>
      <c r="D657" s="1">
        <f>'PR-RAS'!E664</f>
        <v>0</v>
      </c>
      <c r="E657" s="1">
        <v>0</v>
      </c>
      <c r="F657" s="1">
        <v>0</v>
      </c>
      <c r="G657" s="2">
        <f t="shared" si="10"/>
        <v>8162.4505600000002</v>
      </c>
      <c r="H657" s="2">
        <f t="shared" si="11"/>
        <v>0.23999999999978172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3243686.94</v>
      </c>
      <c r="D658" s="1">
        <f>'PR-RAS'!E665</f>
        <v>3943017.04</v>
      </c>
      <c r="E658" s="1">
        <v>0</v>
      </c>
      <c r="F658" s="1">
        <v>0</v>
      </c>
      <c r="G658" s="2">
        <f t="shared" si="10"/>
        <v>7312226.7101400001</v>
      </c>
      <c r="H658" s="2">
        <f t="shared" si="11"/>
        <v>0.10000000009313226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139507.23000000001</v>
      </c>
      <c r="D660" s="1">
        <f>'PR-RAS'!E667</f>
        <v>157011.68</v>
      </c>
      <c r="E660" s="1">
        <v>0</v>
      </c>
      <c r="F660" s="1">
        <v>0</v>
      </c>
      <c r="G660" s="2">
        <f t="shared" si="10"/>
        <v>298876.65880999999</v>
      </c>
      <c r="H660" s="2">
        <f t="shared" si="11"/>
        <v>0.5500000000174623</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139877.78</v>
      </c>
      <c r="D661" s="1">
        <f>'PR-RAS'!E668</f>
        <v>276305.36</v>
      </c>
      <c r="E661" s="1">
        <v>0</v>
      </c>
      <c r="F661" s="1">
        <v>0</v>
      </c>
      <c r="G661" s="2">
        <f t="shared" si="10"/>
        <v>457042.41000000003</v>
      </c>
      <c r="H661" s="2">
        <f t="shared" si="11"/>
        <v>0.57999999998719431</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613127.76</v>
      </c>
      <c r="D687" s="1">
        <f>'PR-RAS'!E694</f>
        <v>889161.13</v>
      </c>
      <c r="E687" s="1">
        <v>0</v>
      </c>
      <c r="F687" s="1">
        <v>0</v>
      </c>
      <c r="G687" s="2">
        <f t="shared" si="10"/>
        <v>1640534.7137200001</v>
      </c>
      <c r="H687" s="2">
        <f t="shared" si="11"/>
        <v>0.36999999999534339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8697.9599999999991</v>
      </c>
      <c r="E691" s="1">
        <v>0</v>
      </c>
      <c r="F691" s="1">
        <v>0</v>
      </c>
      <c r="G691" s="2">
        <f t="shared" si="10"/>
        <v>12003.184799999997</v>
      </c>
      <c r="H691" s="2">
        <f t="shared" si="11"/>
        <v>4.0000000000873115E-2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3240.86</v>
      </c>
      <c r="D705" s="1">
        <f>'PR-RAS'!E712</f>
        <v>1312.5</v>
      </c>
      <c r="E705" s="1">
        <v>0</v>
      </c>
      <c r="F705" s="1">
        <v>0</v>
      </c>
      <c r="G705" s="2">
        <f t="shared" si="10"/>
        <v>4129.5654400000003</v>
      </c>
      <c r="H705" s="2">
        <f t="shared" si="11"/>
        <v>0.63999999999987267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38460.980000000003</v>
      </c>
      <c r="D709" s="1">
        <f>'PR-RAS'!E716</f>
        <v>12464.42</v>
      </c>
      <c r="E709" s="1">
        <v>0</v>
      </c>
      <c r="F709" s="1">
        <v>0</v>
      </c>
      <c r="G709" s="2">
        <f t="shared" si="10"/>
        <v>44879.992560000006</v>
      </c>
      <c r="H709" s="2">
        <f t="shared" si="11"/>
        <v>0.43999999999687134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38200.050000000003</v>
      </c>
      <c r="D710" s="1">
        <f>'PR-RAS'!E717</f>
        <v>27851.84</v>
      </c>
      <c r="E710" s="1">
        <v>0</v>
      </c>
      <c r="F710" s="1">
        <v>0</v>
      </c>
      <c r="G710" s="2">
        <f t="shared" si="10"/>
        <v>66577.74457000001</v>
      </c>
      <c r="H710" s="2">
        <f t="shared" si="11"/>
        <v>0.21000000000276486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268484.44</v>
      </c>
      <c r="D711" s="1">
        <f>'PR-RAS'!E718</f>
        <v>322182.34000000003</v>
      </c>
      <c r="E711" s="1">
        <v>0</v>
      </c>
      <c r="F711" s="1">
        <v>0</v>
      </c>
      <c r="G711" s="2">
        <f t="shared" si="10"/>
        <v>648122.87520000001</v>
      </c>
      <c r="H711" s="2">
        <f t="shared" si="11"/>
        <v>0.78000000002793968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128.28</v>
      </c>
      <c r="D713" s="1">
        <f>'PR-RAS'!E720</f>
        <v>20215.25</v>
      </c>
      <c r="E713" s="1">
        <v>0</v>
      </c>
      <c r="F713" s="1">
        <v>0</v>
      </c>
      <c r="G713" s="2">
        <f t="shared" si="10"/>
        <v>28877.851359999997</v>
      </c>
      <c r="H713" s="2">
        <f t="shared" si="11"/>
        <v>0.53000000000000114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25971.46</v>
      </c>
      <c r="D714" s="1">
        <f>'PR-RAS'!E721</f>
        <v>30997.4</v>
      </c>
      <c r="E714" s="1">
        <v>0</v>
      </c>
      <c r="F714" s="1">
        <v>0</v>
      </c>
      <c r="G714" s="2">
        <f t="shared" si="10"/>
        <v>62719.943380000004</v>
      </c>
      <c r="H714" s="2">
        <f t="shared" si="11"/>
        <v>0.86000000000058208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2423.39</v>
      </c>
      <c r="D715" s="1">
        <f>'PR-RAS'!E722</f>
        <v>2507.48</v>
      </c>
      <c r="E715" s="1">
        <v>0</v>
      </c>
      <c r="F715" s="1">
        <v>0</v>
      </c>
      <c r="G715" s="2">
        <f t="shared" si="10"/>
        <v>5310.9818999999998</v>
      </c>
      <c r="H715" s="2">
        <f t="shared" si="11"/>
        <v>0.86999999999989086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80008.009999999995</v>
      </c>
      <c r="D718" s="1">
        <f>'PR-RAS'!E725</f>
        <v>81056.02</v>
      </c>
      <c r="E718" s="1">
        <v>0</v>
      </c>
      <c r="F718" s="1">
        <v>0</v>
      </c>
      <c r="G718" s="2">
        <f t="shared" si="10"/>
        <v>173600.07584999999</v>
      </c>
      <c r="H718" s="2">
        <f t="shared" si="11"/>
        <v>2.9999999998835847E-2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4127.63</v>
      </c>
      <c r="D719" s="1">
        <f>'PR-RAS'!E726</f>
        <v>7515.71</v>
      </c>
      <c r="E719" s="1">
        <v>0</v>
      </c>
      <c r="F719" s="1">
        <v>0</v>
      </c>
      <c r="G719" s="2">
        <f t="shared" si="10"/>
        <v>13756.197899999999</v>
      </c>
      <c r="H719" s="2">
        <f t="shared" si="11"/>
        <v>0.65999999999985448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3585.98</v>
      </c>
      <c r="D732" s="1">
        <f>'PR-RAS'!E739</f>
        <v>3237.71</v>
      </c>
      <c r="E732" s="1">
        <v>0</v>
      </c>
      <c r="F732" s="1">
        <v>0</v>
      </c>
      <c r="G732" s="2">
        <f t="shared" si="10"/>
        <v>7354.8833999999997</v>
      </c>
      <c r="H732" s="2">
        <f t="shared" si="11"/>
        <v>0.30999999999994543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14924.52</v>
      </c>
      <c r="D735" s="1">
        <f>'PR-RAS'!E742</f>
        <v>19092.29</v>
      </c>
      <c r="E735" s="1">
        <v>0</v>
      </c>
      <c r="F735" s="1">
        <v>0</v>
      </c>
      <c r="G735" s="2">
        <f t="shared" si="10"/>
        <v>38982.079400000002</v>
      </c>
      <c r="H735" s="2">
        <f t="shared" si="11"/>
        <v>0.77000000000043656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709292.22</v>
      </c>
      <c r="D752" s="1">
        <f>'PR-RAS'!E759</f>
        <v>643060.28</v>
      </c>
      <c r="E752" s="1">
        <v>0</v>
      </c>
      <c r="F752" s="1">
        <v>0</v>
      </c>
      <c r="G752" s="2">
        <f t="shared" si="10"/>
        <v>1498554.9977800001</v>
      </c>
      <c r="H752" s="2">
        <f t="shared" si="11"/>
        <v>0.5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147162.74</v>
      </c>
      <c r="D753" s="1">
        <f>'PR-RAS'!E760</f>
        <v>139475.48000000001</v>
      </c>
      <c r="E753" s="1">
        <v>0</v>
      </c>
      <c r="F753" s="1">
        <v>0</v>
      </c>
      <c r="G753" s="2">
        <f t="shared" si="10"/>
        <v>320437.5024</v>
      </c>
      <c r="H753" s="2">
        <f t="shared" si="11"/>
        <v>0.7400000000197906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187041.61</v>
      </c>
      <c r="D756" s="1">
        <f>'PR-RAS'!E763</f>
        <v>13575.69</v>
      </c>
      <c r="E756" s="1">
        <v>0</v>
      </c>
      <c r="F756" s="1">
        <v>0</v>
      </c>
      <c r="G756" s="2">
        <f t="shared" si="10"/>
        <v>161715.70744999999</v>
      </c>
      <c r="H756" s="2">
        <f t="shared" si="11"/>
        <v>0.70000000001346052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365748.89</v>
      </c>
      <c r="D757" s="1">
        <f>'PR-RAS'!E764</f>
        <v>1180</v>
      </c>
      <c r="E757" s="1">
        <v>0</v>
      </c>
      <c r="F757" s="1">
        <v>0</v>
      </c>
      <c r="G757" s="2">
        <f t="shared" si="10"/>
        <v>278290.32084</v>
      </c>
      <c r="H757" s="2">
        <f t="shared" si="11"/>
        <v>0.10999999998603016</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52063.76</v>
      </c>
      <c r="D763" s="1">
        <f>'PR-RAS'!E770</f>
        <v>105297.87</v>
      </c>
      <c r="E763" s="1">
        <v>0</v>
      </c>
      <c r="F763" s="1">
        <v>0</v>
      </c>
      <c r="G763" s="2">
        <f t="shared" si="10"/>
        <v>200146.53899999999</v>
      </c>
      <c r="H763" s="2">
        <f t="shared" si="11"/>
        <v>0.37000000000261934</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32517.09</v>
      </c>
      <c r="D764" s="1">
        <f>'PR-RAS'!E771</f>
        <v>1787607.29</v>
      </c>
      <c r="E764" s="1">
        <v>0</v>
      </c>
      <c r="F764" s="1">
        <v>0</v>
      </c>
      <c r="G764" s="2">
        <f t="shared" si="10"/>
        <v>2752699.2642100002</v>
      </c>
      <c r="H764" s="2">
        <f t="shared" si="11"/>
        <v>0.38000000003739842</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179193</v>
      </c>
      <c r="D812" s="1">
        <f>'PR-RAS'!E819</f>
        <v>211023.25</v>
      </c>
      <c r="E812" s="1">
        <v>0</v>
      </c>
      <c r="F812" s="1">
        <v>0</v>
      </c>
      <c r="G812" s="2">
        <f t="shared" si="18"/>
        <v>487605.23450000002</v>
      </c>
      <c r="H812" s="2">
        <f t="shared" si="19"/>
        <v>0.25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149424.73000000001</v>
      </c>
      <c r="D816" s="1">
        <f>'PR-RAS'!E823</f>
        <v>225310.82</v>
      </c>
      <c r="E816" s="1">
        <v>0</v>
      </c>
      <c r="F816" s="1">
        <v>0</v>
      </c>
      <c r="G816" s="2">
        <f t="shared" si="18"/>
        <v>489037.79154999997</v>
      </c>
      <c r="H816" s="2">
        <f t="shared" si="19"/>
        <v>0.4499999999825377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3733976.61</v>
      </c>
      <c r="D817" s="1">
        <f>'PR-RAS'!E824</f>
        <v>3984765.42</v>
      </c>
      <c r="E817" s="1">
        <v>0</v>
      </c>
      <c r="F817" s="1">
        <v>0</v>
      </c>
      <c r="G817" s="2">
        <f t="shared" si="18"/>
        <v>9550062.0791999996</v>
      </c>
      <c r="H817" s="2">
        <f t="shared" si="19"/>
        <v>0.81000000005587935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178668.56</v>
      </c>
      <c r="D819" s="1">
        <f>'PR-RAS'!E826</f>
        <v>108876.49</v>
      </c>
      <c r="E819" s="1">
        <v>0</v>
      </c>
      <c r="F819" s="1">
        <v>0</v>
      </c>
      <c r="G819" s="2">
        <f t="shared" si="18"/>
        <v>324272.81972000003</v>
      </c>
      <c r="H819" s="2">
        <f t="shared" si="19"/>
        <v>0.930000000007567</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134264.13</v>
      </c>
      <c r="D821" s="1">
        <f>'PR-RAS'!E828</f>
        <v>168786.36</v>
      </c>
      <c r="E821" s="1">
        <v>0</v>
      </c>
      <c r="F821" s="1">
        <v>0</v>
      </c>
      <c r="G821" s="2">
        <f t="shared" si="18"/>
        <v>386906.21699999995</v>
      </c>
      <c r="H821" s="2">
        <f t="shared" si="19"/>
        <v>0.48999999999068677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13272.28</v>
      </c>
      <c r="D823" s="1">
        <f>'PR-RAS'!E830</f>
        <v>0</v>
      </c>
      <c r="E823" s="1">
        <v>0</v>
      </c>
      <c r="F823" s="1">
        <v>0</v>
      </c>
      <c r="G823" s="2">
        <f t="shared" si="18"/>
        <v>10909.81416</v>
      </c>
      <c r="H823" s="2">
        <f t="shared" si="19"/>
        <v>0.28000000000065484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33180.699999999997</v>
      </c>
      <c r="D844" s="1">
        <f>'PR-RAS'!E851</f>
        <v>0</v>
      </c>
      <c r="E844" s="1">
        <v>0</v>
      </c>
      <c r="F844" s="1">
        <v>0</v>
      </c>
      <c r="G844" s="2">
        <f t="shared" si="18"/>
        <v>27971.330099999996</v>
      </c>
      <c r="H844" s="2">
        <f t="shared" si="19"/>
        <v>0.30000000000291038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5251.48</v>
      </c>
      <c r="D849" s="1">
        <f>'PR-RAS'!E856</f>
        <v>509.14</v>
      </c>
      <c r="E849" s="1">
        <v>0</v>
      </c>
      <c r="F849" s="1">
        <v>0</v>
      </c>
      <c r="G849" s="2">
        <f t="shared" si="18"/>
        <v>5316.7564799999991</v>
      </c>
      <c r="H849" s="2">
        <f t="shared" si="19"/>
        <v>0.6199999999995498</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83151.399999999994</v>
      </c>
      <c r="D879" s="1">
        <f>'PR-RAS'!E886</f>
        <v>510652.15</v>
      </c>
      <c r="E879" s="1">
        <v>0</v>
      </c>
      <c r="F879" s="1">
        <v>0</v>
      </c>
      <c r="G879" s="2">
        <f t="shared" si="18"/>
        <v>969712.10459999996</v>
      </c>
      <c r="H879" s="2">
        <f t="shared" si="19"/>
        <v>0.5500000000174623</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67269.16</v>
      </c>
      <c r="D940" s="1">
        <f>'PR-RAS'!E947</f>
        <v>54303.44</v>
      </c>
      <c r="E940" s="1">
        <v>0</v>
      </c>
      <c r="F940" s="1">
        <v>0</v>
      </c>
      <c r="G940" s="2">
        <f t="shared" si="18"/>
        <v>165147.60156000001</v>
      </c>
      <c r="H940" s="2">
        <f t="shared" si="19"/>
        <v>0.60000000000582077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42047.64</v>
      </c>
      <c r="D947" s="1">
        <f>'PR-RAS'!E954</f>
        <v>119815.31</v>
      </c>
      <c r="E947" s="1">
        <v>0</v>
      </c>
      <c r="F947" s="1">
        <v>0</v>
      </c>
      <c r="G947" s="2">
        <f t="shared" si="18"/>
        <v>266467.63396000001</v>
      </c>
      <c r="H947" s="2">
        <f t="shared" si="19"/>
        <v>0.66999999999825377</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26.63</v>
      </c>
      <c r="D961" s="1">
        <f>'PR-RAS'!E968</f>
        <v>0</v>
      </c>
      <c r="E961" s="1">
        <v>0</v>
      </c>
      <c r="F961" s="1">
        <v>0</v>
      </c>
      <c r="G961" s="2">
        <f t="shared" si="18"/>
        <v>25.564799999999998</v>
      </c>
      <c r="H961" s="2">
        <f t="shared" si="19"/>
        <v>0.37000000000000099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30337407.710000001</v>
      </c>
      <c r="D984" s="6">
        <f>BILANCA!E6</f>
        <v>35078493.509999998</v>
      </c>
      <c r="E984" s="6">
        <v>0</v>
      </c>
      <c r="F984" s="6">
        <v>0</v>
      </c>
      <c r="G984" s="7">
        <f t="shared" ref="G984:G1241" si="22">B984/1000*C984+B984/500*D984</f>
        <v>100494.39473</v>
      </c>
      <c r="H984" s="7">
        <f t="shared" si="19"/>
        <v>0.7800000011920929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17532138.809999999</v>
      </c>
      <c r="D985" s="1">
        <f>BILANCA!E7</f>
        <v>18571825.259999998</v>
      </c>
      <c r="E985" s="1">
        <v>0</v>
      </c>
      <c r="F985" s="1">
        <v>0</v>
      </c>
      <c r="G985" s="2">
        <f t="shared" si="22"/>
        <v>109351.57866</v>
      </c>
      <c r="H985" s="2">
        <f t="shared" si="19"/>
        <v>0.44999999925494194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2104052.4900000002</v>
      </c>
      <c r="D986" s="1">
        <f>BILANCA!E8</f>
        <v>2594165.5299999998</v>
      </c>
      <c r="E986" s="1">
        <v>0</v>
      </c>
      <c r="F986" s="1">
        <v>0</v>
      </c>
      <c r="G986" s="2">
        <f t="shared" si="22"/>
        <v>21877.15065</v>
      </c>
      <c r="H986" s="2">
        <f t="shared" si="19"/>
        <v>0.96000000042840838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2103402.87</v>
      </c>
      <c r="D987" s="1">
        <f>BILANCA!E9</f>
        <v>2108804.69</v>
      </c>
      <c r="E987" s="1">
        <v>0</v>
      </c>
      <c r="F987" s="1">
        <v>0</v>
      </c>
      <c r="G987" s="2">
        <f t="shared" si="22"/>
        <v>25284.048999999999</v>
      </c>
      <c r="H987" s="2">
        <f t="shared" si="19"/>
        <v>0.43999999994412065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9356.4599999999991</v>
      </c>
      <c r="D988" s="1">
        <f>BILANCA!E10</f>
        <v>613540.11</v>
      </c>
      <c r="E988" s="1">
        <v>0</v>
      </c>
      <c r="F988" s="1">
        <v>0</v>
      </c>
      <c r="G988" s="2">
        <f t="shared" si="22"/>
        <v>6182.1833999999999</v>
      </c>
      <c r="H988" s="2">
        <f t="shared" si="19"/>
        <v>0.56999999998515705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8706.84</v>
      </c>
      <c r="D989" s="1">
        <f>BILANCA!E11</f>
        <v>128179.27</v>
      </c>
      <c r="E989" s="1">
        <v>0</v>
      </c>
      <c r="F989" s="1">
        <v>0</v>
      </c>
      <c r="G989" s="2">
        <f t="shared" si="22"/>
        <v>1590.3922800000003</v>
      </c>
      <c r="H989" s="2">
        <f t="shared" si="19"/>
        <v>0.43000000000392902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14839626.41</v>
      </c>
      <c r="D990" s="1">
        <f>BILANCA!E12</f>
        <v>15306035.01</v>
      </c>
      <c r="E990" s="1">
        <v>0</v>
      </c>
      <c r="F990" s="1">
        <v>0</v>
      </c>
      <c r="G990" s="2">
        <f t="shared" si="22"/>
        <v>318161.87501000002</v>
      </c>
      <c r="H990" s="2">
        <f t="shared" si="19"/>
        <v>0.41999999992549419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14225961.799999999</v>
      </c>
      <c r="D991" s="1">
        <f>BILANCA!E13</f>
        <v>14429582.729999999</v>
      </c>
      <c r="E991" s="1">
        <v>0</v>
      </c>
      <c r="F991" s="1">
        <v>0</v>
      </c>
      <c r="G991" s="2">
        <f t="shared" si="22"/>
        <v>344681.01807999995</v>
      </c>
      <c r="H991" s="2">
        <f t="shared" si="19"/>
        <v>0.4700000025331974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17069.189999999999</v>
      </c>
      <c r="D992" s="1">
        <f>BILANCA!E14</f>
        <v>17069.189999999999</v>
      </c>
      <c r="E992" s="1">
        <v>0</v>
      </c>
      <c r="F992" s="1">
        <v>0</v>
      </c>
      <c r="G992" s="2">
        <f t="shared" si="22"/>
        <v>460.86812999999995</v>
      </c>
      <c r="H992" s="2">
        <f t="shared" si="19"/>
        <v>0.37999999999738066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15432550.359999999</v>
      </c>
      <c r="D993" s="1">
        <f>BILANCA!E15</f>
        <v>15831318.34</v>
      </c>
      <c r="E993" s="1">
        <v>0</v>
      </c>
      <c r="F993" s="1">
        <v>0</v>
      </c>
      <c r="G993" s="2">
        <f t="shared" si="22"/>
        <v>470951.87040000001</v>
      </c>
      <c r="H993" s="2">
        <f t="shared" si="19"/>
        <v>0.69999999925494194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10017.5</v>
      </c>
      <c r="D995" s="1">
        <f>BILANCA!E17</f>
        <v>10017.5</v>
      </c>
      <c r="E995" s="1">
        <v>0</v>
      </c>
      <c r="F995" s="1">
        <v>0</v>
      </c>
      <c r="G995" s="2">
        <f t="shared" si="22"/>
        <v>360.63</v>
      </c>
      <c r="H995" s="2">
        <f t="shared" si="19"/>
        <v>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1233675.25</v>
      </c>
      <c r="D996" s="1">
        <f>BILANCA!E18</f>
        <v>1428822.3</v>
      </c>
      <c r="E996" s="1">
        <v>0</v>
      </c>
      <c r="F996" s="1">
        <v>0</v>
      </c>
      <c r="G996" s="2">
        <f t="shared" si="22"/>
        <v>53187.158049999998</v>
      </c>
      <c r="H996" s="2">
        <f t="shared" si="19"/>
        <v>0.55000000004656613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470065.55999999982</v>
      </c>
      <c r="D997" s="1">
        <f>BILANCA!E19</f>
        <v>624911.3200000003</v>
      </c>
      <c r="E997" s="1">
        <v>0</v>
      </c>
      <c r="F997" s="1">
        <v>0</v>
      </c>
      <c r="G997" s="2">
        <f t="shared" si="22"/>
        <v>24078.434800000006</v>
      </c>
      <c r="H997" s="2">
        <f t="shared" si="19"/>
        <v>0.76000000047497451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1008414.06</v>
      </c>
      <c r="D998" s="1">
        <f>BILANCA!E20</f>
        <v>1084711.02</v>
      </c>
      <c r="E998" s="1">
        <v>0</v>
      </c>
      <c r="F998" s="1">
        <v>0</v>
      </c>
      <c r="G998" s="2">
        <f t="shared" si="22"/>
        <v>47667.541499999999</v>
      </c>
      <c r="H998" s="2">
        <f t="shared" si="19"/>
        <v>8.0000000074505806E-2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108584.21</v>
      </c>
      <c r="D999" s="1">
        <f>BILANCA!E21</f>
        <v>113969.87</v>
      </c>
      <c r="E999" s="1">
        <v>0</v>
      </c>
      <c r="F999" s="1">
        <v>0</v>
      </c>
      <c r="G999" s="2">
        <f t="shared" si="22"/>
        <v>5384.3832000000002</v>
      </c>
      <c r="H999" s="2">
        <f t="shared" si="19"/>
        <v>0.34000000001105946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29344.73</v>
      </c>
      <c r="D1000" s="1">
        <f>BILANCA!E22</f>
        <v>47679.56</v>
      </c>
      <c r="E1000" s="1">
        <v>0</v>
      </c>
      <c r="F1000" s="1">
        <v>0</v>
      </c>
      <c r="G1000" s="2">
        <f t="shared" si="22"/>
        <v>2119.9654500000001</v>
      </c>
      <c r="H1000" s="2">
        <f t="shared" si="19"/>
        <v>0.71000000000276486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946057.99</v>
      </c>
      <c r="D1001" s="1">
        <f>BILANCA!E23</f>
        <v>946057.99</v>
      </c>
      <c r="E1001" s="1">
        <v>0</v>
      </c>
      <c r="F1001" s="1">
        <v>0</v>
      </c>
      <c r="G1001" s="2">
        <f t="shared" si="22"/>
        <v>51087.131459999997</v>
      </c>
      <c r="H1001" s="2">
        <f t="shared" si="19"/>
        <v>2.0000000018626451E-2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2578.48</v>
      </c>
      <c r="D1002" s="1">
        <f>BILANCA!E24</f>
        <v>2578.48</v>
      </c>
      <c r="E1002" s="1">
        <v>0</v>
      </c>
      <c r="F1002" s="1">
        <v>0</v>
      </c>
      <c r="G1002" s="2">
        <f t="shared" si="22"/>
        <v>146.97336000000001</v>
      </c>
      <c r="H1002" s="2">
        <f t="shared" si="19"/>
        <v>0.96000000000003638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64371.93</v>
      </c>
      <c r="D1004" s="1">
        <f>BILANCA!E26</f>
        <v>322244.65000000002</v>
      </c>
      <c r="E1004" s="1">
        <v>0</v>
      </c>
      <c r="F1004" s="1">
        <v>0</v>
      </c>
      <c r="G1004" s="2">
        <f t="shared" si="22"/>
        <v>14886.085830000002</v>
      </c>
      <c r="H1004" s="2">
        <f t="shared" si="19"/>
        <v>0.4199999999764259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1689285.84</v>
      </c>
      <c r="D1006" s="1">
        <f>BILANCA!E28</f>
        <v>1892330.25</v>
      </c>
      <c r="E1006" s="1">
        <v>0</v>
      </c>
      <c r="F1006" s="1">
        <v>0</v>
      </c>
      <c r="G1006" s="2">
        <f t="shared" si="22"/>
        <v>125900.76582</v>
      </c>
      <c r="H1006" s="2">
        <f t="shared" si="19"/>
        <v>0.40999999991618097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35806.119999999995</v>
      </c>
      <c r="D1007" s="1">
        <f>BILANCA!E29</f>
        <v>23397.58</v>
      </c>
      <c r="E1007" s="1">
        <v>0</v>
      </c>
      <c r="F1007" s="1">
        <v>0</v>
      </c>
      <c r="G1007" s="2">
        <f t="shared" si="22"/>
        <v>1982.4307199999998</v>
      </c>
      <c r="H1007" s="2">
        <f t="shared" si="19"/>
        <v>0.53999999999359716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119600.09</v>
      </c>
      <c r="D1008" s="1">
        <f>BILANCA!E30</f>
        <v>119376.32000000001</v>
      </c>
      <c r="E1008" s="1">
        <v>0</v>
      </c>
      <c r="F1008" s="1">
        <v>0</v>
      </c>
      <c r="G1008" s="2">
        <f t="shared" si="22"/>
        <v>8958.8182500000003</v>
      </c>
      <c r="H1008" s="2">
        <f t="shared" si="19"/>
        <v>0.41000000000349246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83793.97</v>
      </c>
      <c r="D1012" s="1">
        <f>BILANCA!E34</f>
        <v>95978.74</v>
      </c>
      <c r="E1012" s="1">
        <v>0</v>
      </c>
      <c r="F1012" s="1">
        <v>0</v>
      </c>
      <c r="G1012" s="2">
        <f t="shared" si="22"/>
        <v>7996.7920500000009</v>
      </c>
      <c r="H1012" s="2">
        <f t="shared" si="19"/>
        <v>0.28999999999359716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68767.13</v>
      </c>
      <c r="D1013" s="1">
        <f>BILANCA!E35</f>
        <v>77115.55</v>
      </c>
      <c r="E1013" s="1">
        <v>0</v>
      </c>
      <c r="F1013" s="1">
        <v>0</v>
      </c>
      <c r="G1013" s="2">
        <f t="shared" si="22"/>
        <v>6689.9468999999999</v>
      </c>
      <c r="H1013" s="2">
        <f t="shared" si="19"/>
        <v>0.58000000000174623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325.32</v>
      </c>
      <c r="D1014" s="1">
        <f>BILANCA!E36</f>
        <v>2325.3200000000002</v>
      </c>
      <c r="E1014" s="1">
        <v>0</v>
      </c>
      <c r="F1014" s="1">
        <v>0</v>
      </c>
      <c r="G1014" s="2">
        <f t="shared" si="22"/>
        <v>154.25476000000003</v>
      </c>
      <c r="H1014" s="2">
        <f t="shared" si="19"/>
        <v>0.64000000000015689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6420.31</v>
      </c>
      <c r="D1015" s="1">
        <f>BILANCA!E37</f>
        <v>12940.6</v>
      </c>
      <c r="E1015" s="1">
        <v>0</v>
      </c>
      <c r="F1015" s="1">
        <v>0</v>
      </c>
      <c r="G1015" s="2">
        <f t="shared" si="22"/>
        <v>1033.64832</v>
      </c>
      <c r="H1015" s="2">
        <f t="shared" si="19"/>
        <v>0.71000000000003638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62326.01</v>
      </c>
      <c r="D1017" s="1">
        <f>BILANCA!E39</f>
        <v>62326.01</v>
      </c>
      <c r="E1017" s="1">
        <v>0</v>
      </c>
      <c r="F1017" s="1">
        <v>0</v>
      </c>
      <c r="G1017" s="2">
        <f t="shared" si="22"/>
        <v>6357.253020000001</v>
      </c>
      <c r="H1017" s="2">
        <f t="shared" si="19"/>
        <v>2.0000000004074536E-2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304.51</v>
      </c>
      <c r="D1018" s="1">
        <f>BILANCA!E40</f>
        <v>476.38</v>
      </c>
      <c r="E1018" s="1">
        <v>0</v>
      </c>
      <c r="F1018" s="1">
        <v>0</v>
      </c>
      <c r="G1018" s="2">
        <f t="shared" si="22"/>
        <v>44.004450000000006</v>
      </c>
      <c r="H1018" s="2">
        <f t="shared" si="19"/>
        <v>0.87000000000000455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39025.799999999988</v>
      </c>
      <c r="D1023" s="1">
        <f>BILANCA!E45</f>
        <v>151027.83000000002</v>
      </c>
      <c r="E1023" s="1">
        <v>0</v>
      </c>
      <c r="F1023" s="1">
        <v>0</v>
      </c>
      <c r="G1023" s="2">
        <f t="shared" si="22"/>
        <v>13643.258400000001</v>
      </c>
      <c r="H1023" s="2">
        <f t="shared" si="19"/>
        <v>0.36999999999534339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198396.58</v>
      </c>
      <c r="D1025" s="1">
        <f>BILANCA!E47</f>
        <v>327248.69</v>
      </c>
      <c r="E1025" s="1">
        <v>0</v>
      </c>
      <c r="F1025" s="1">
        <v>0</v>
      </c>
      <c r="G1025" s="2">
        <f t="shared" si="22"/>
        <v>35821.546320000001</v>
      </c>
      <c r="H1025" s="2">
        <f t="shared" si="19"/>
        <v>0.73000000001047738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159370.78</v>
      </c>
      <c r="D1028" s="1">
        <f>BILANCA!E50</f>
        <v>176220.86</v>
      </c>
      <c r="E1028" s="1">
        <v>0</v>
      </c>
      <c r="F1028" s="1">
        <v>0</v>
      </c>
      <c r="G1028" s="2">
        <f t="shared" si="22"/>
        <v>23031.562499999996</v>
      </c>
      <c r="H1028" s="2">
        <f t="shared" si="19"/>
        <v>0.36000000001513399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78422.44</v>
      </c>
      <c r="D1032" s="1">
        <f>BILANCA!E54</f>
        <v>73144.44</v>
      </c>
      <c r="E1032" s="1">
        <v>0</v>
      </c>
      <c r="F1032" s="1">
        <v>0</v>
      </c>
      <c r="G1032" s="2">
        <f t="shared" si="22"/>
        <v>11010.85468</v>
      </c>
      <c r="H1032" s="2">
        <f t="shared" si="19"/>
        <v>0.88000000000465661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78422.44</v>
      </c>
      <c r="D1033" s="1">
        <f>BILANCA!E55</f>
        <v>73144.44</v>
      </c>
      <c r="E1033" s="1">
        <v>0</v>
      </c>
      <c r="F1033" s="1">
        <v>0</v>
      </c>
      <c r="G1033" s="2">
        <f t="shared" si="22"/>
        <v>11235.566000000001</v>
      </c>
      <c r="H1033" s="2">
        <f t="shared" si="19"/>
        <v>0.88000000000465661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588459.91</v>
      </c>
      <c r="D1034" s="1">
        <f>BILANCA!E56</f>
        <v>671624.72</v>
      </c>
      <c r="E1034" s="1">
        <v>0</v>
      </c>
      <c r="F1034" s="1">
        <v>0</v>
      </c>
      <c r="G1034" s="2">
        <f t="shared" si="22"/>
        <v>98517.176849999989</v>
      </c>
      <c r="H1034" s="2">
        <f t="shared" si="19"/>
        <v>0.36999999999534339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588459.91</v>
      </c>
      <c r="D1035" s="1">
        <f>BILANCA!E57</f>
        <v>671624.72</v>
      </c>
      <c r="E1035" s="1">
        <v>0</v>
      </c>
      <c r="F1035" s="1">
        <v>0</v>
      </c>
      <c r="G1035" s="2">
        <f t="shared" si="22"/>
        <v>100448.88619999999</v>
      </c>
      <c r="H1035" s="2">
        <f t="shared" si="19"/>
        <v>0.36999999999534339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12805268.9</v>
      </c>
      <c r="D1046" s="1">
        <f>BILANCA!E68</f>
        <v>16506668.25</v>
      </c>
      <c r="E1046" s="1">
        <v>0</v>
      </c>
      <c r="F1046" s="1">
        <v>0</v>
      </c>
      <c r="G1046" s="2">
        <f t="shared" si="22"/>
        <v>2886572.1402000003</v>
      </c>
      <c r="H1046" s="2">
        <f t="shared" si="19"/>
        <v>0.34999999962747097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7851033.7199999997</v>
      </c>
      <c r="D1047" s="1">
        <f>BILANCA!E69</f>
        <v>11090414.869999999</v>
      </c>
      <c r="E1047" s="1">
        <v>0</v>
      </c>
      <c r="F1047" s="1">
        <v>0</v>
      </c>
      <c r="G1047" s="2">
        <f t="shared" si="22"/>
        <v>1922039.2614399998</v>
      </c>
      <c r="H1047" s="2">
        <f t="shared" si="19"/>
        <v>0.41000000108033419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7851033.7199999997</v>
      </c>
      <c r="D1048" s="1">
        <f>BILANCA!E70</f>
        <v>11090414.869999999</v>
      </c>
      <c r="E1048" s="1">
        <v>0</v>
      </c>
      <c r="F1048" s="1">
        <v>0</v>
      </c>
      <c r="G1048" s="2">
        <f t="shared" si="22"/>
        <v>1952071.1248999999</v>
      </c>
      <c r="H1048" s="2">
        <f t="shared" si="19"/>
        <v>0.41000000108033419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7851033.7199999997</v>
      </c>
      <c r="D1050" s="1">
        <f>BILANCA!E72</f>
        <v>11090414.869999999</v>
      </c>
      <c r="E1050" s="1">
        <v>0</v>
      </c>
      <c r="F1050" s="1">
        <v>0</v>
      </c>
      <c r="G1050" s="2">
        <f t="shared" si="22"/>
        <v>2012134.85182</v>
      </c>
      <c r="H1050" s="2">
        <f t="shared" si="19"/>
        <v>0.41000000108033419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247363.86</v>
      </c>
      <c r="D1056" s="1">
        <f>BILANCA!E78</f>
        <v>240866.03</v>
      </c>
      <c r="E1056" s="1">
        <v>0</v>
      </c>
      <c r="F1056" s="1">
        <v>0</v>
      </c>
      <c r="G1056" s="2">
        <f t="shared" si="22"/>
        <v>53224.002159999996</v>
      </c>
      <c r="H1056" s="2">
        <f t="shared" si="19"/>
        <v>0.17000000001280569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247363.86</v>
      </c>
      <c r="D1064" s="1">
        <f>BILANCA!E86</f>
        <v>240866.03</v>
      </c>
      <c r="E1064" s="1">
        <v>0</v>
      </c>
      <c r="F1064" s="1">
        <v>0</v>
      </c>
      <c r="G1064" s="2">
        <f t="shared" si="22"/>
        <v>59056.769520000002</v>
      </c>
      <c r="H1064" s="2">
        <f t="shared" si="19"/>
        <v>0.17000000001280569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658349.40999999992</v>
      </c>
      <c r="D1065" s="1">
        <f>BILANCA!E87</f>
        <v>658349.40999999992</v>
      </c>
      <c r="E1065" s="1">
        <v>0</v>
      </c>
      <c r="F1065" s="1">
        <v>0</v>
      </c>
      <c r="G1065" s="2">
        <f t="shared" si="22"/>
        <v>161953.95486</v>
      </c>
      <c r="H1065" s="2">
        <f t="shared" si="19"/>
        <v>0.81999999983236194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1782235.27</v>
      </c>
      <c r="D1066" s="1">
        <f>BILANCA!E88</f>
        <v>1781689.71</v>
      </c>
      <c r="E1066" s="1">
        <v>0</v>
      </c>
      <c r="F1066" s="1">
        <v>0</v>
      </c>
      <c r="G1066" s="2">
        <f t="shared" si="22"/>
        <v>443686.01927000005</v>
      </c>
      <c r="H1066" s="2">
        <f t="shared" si="19"/>
        <v>0.56000000005587935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724710.81</v>
      </c>
      <c r="D1071" s="1">
        <f>BILANCA!E93</f>
        <v>724710.81</v>
      </c>
      <c r="E1071" s="1">
        <v>0</v>
      </c>
      <c r="F1071" s="1">
        <v>0</v>
      </c>
      <c r="G1071" s="2">
        <f t="shared" si="22"/>
        <v>191323.65383999998</v>
      </c>
      <c r="H1071" s="2">
        <f t="shared" si="23"/>
        <v>0.37999999988824129</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1057524.46</v>
      </c>
      <c r="D1075" s="1">
        <f>BILANCA!E97</f>
        <v>1056978.8999999999</v>
      </c>
      <c r="E1075" s="1">
        <v>0</v>
      </c>
      <c r="F1075" s="1">
        <v>0</v>
      </c>
      <c r="G1075" s="2">
        <f t="shared" si="22"/>
        <v>291776.36791999999</v>
      </c>
      <c r="H1075" s="2">
        <f t="shared" si="23"/>
        <v>0.56000000005587935</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1123885.8600000001</v>
      </c>
      <c r="D1095" s="1">
        <f>BILANCA!E117</f>
        <v>1123340.3</v>
      </c>
      <c r="E1095" s="1">
        <v>0</v>
      </c>
      <c r="F1095" s="1">
        <v>0</v>
      </c>
      <c r="G1095" s="2">
        <f t="shared" si="22"/>
        <v>377503.44352000003</v>
      </c>
      <c r="H1095" s="2">
        <f t="shared" si="23"/>
        <v>0.43999999994412065</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3219005.92</v>
      </c>
      <c r="D1112" s="1">
        <f>BILANCA!E134</f>
        <v>3218342.3</v>
      </c>
      <c r="E1112" s="1">
        <v>0</v>
      </c>
      <c r="F1112" s="1">
        <v>0</v>
      </c>
      <c r="G1112" s="2">
        <f t="shared" si="22"/>
        <v>1245584.07708</v>
      </c>
      <c r="H1112" s="2">
        <f t="shared" si="23"/>
        <v>0.37999999988824129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3220996.76</v>
      </c>
      <c r="D1113" s="1">
        <f>BILANCA!E135</f>
        <v>3218342.3</v>
      </c>
      <c r="E1113" s="1">
        <v>0</v>
      </c>
      <c r="F1113" s="1">
        <v>0</v>
      </c>
      <c r="G1113" s="2">
        <f t="shared" si="22"/>
        <v>1255498.5767999999</v>
      </c>
      <c r="H1113" s="2">
        <f t="shared" si="23"/>
        <v>0.5400000000372529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2552710.88</v>
      </c>
      <c r="D1117" s="1">
        <f>BILANCA!E139</f>
        <v>2550056.42</v>
      </c>
      <c r="E1117" s="1">
        <v>0</v>
      </c>
      <c r="F1117" s="1">
        <v>0</v>
      </c>
      <c r="G1117" s="2">
        <f t="shared" si="22"/>
        <v>1025478.3784800001</v>
      </c>
      <c r="H1117" s="2">
        <f t="shared" si="23"/>
        <v>0.5400000000372529</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10591.28</v>
      </c>
      <c r="D1118" s="1">
        <f>BILANCA!E140</f>
        <v>10591.28</v>
      </c>
      <c r="E1118" s="1">
        <v>0</v>
      </c>
      <c r="F1118" s="1">
        <v>0</v>
      </c>
      <c r="G1118" s="2">
        <f t="shared" si="22"/>
        <v>4289.4684000000007</v>
      </c>
      <c r="H1118" s="2">
        <f t="shared" si="23"/>
        <v>0.56000000000130967</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657694.6</v>
      </c>
      <c r="D1119" s="1">
        <f>BILANCA!E141</f>
        <v>657694.6</v>
      </c>
      <c r="E1119" s="1">
        <v>0</v>
      </c>
      <c r="F1119" s="1">
        <v>0</v>
      </c>
      <c r="G1119" s="2">
        <f t="shared" si="22"/>
        <v>268339.39680000005</v>
      </c>
      <c r="H1119" s="2">
        <f t="shared" si="23"/>
        <v>0.80000000004656613</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1990.84</v>
      </c>
      <c r="D1123" s="1">
        <f>BILANCA!E145</f>
        <v>0</v>
      </c>
      <c r="E1123" s="1">
        <v>0</v>
      </c>
      <c r="F1123" s="1">
        <v>0</v>
      </c>
      <c r="G1123" s="2">
        <f t="shared" si="22"/>
        <v>278.7176</v>
      </c>
      <c r="H1123" s="2">
        <f t="shared" si="23"/>
        <v>0.16000000000008185</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636490.02999999991</v>
      </c>
      <c r="D1124" s="1">
        <f>BILANCA!E146</f>
        <v>1083151.2500000002</v>
      </c>
      <c r="E1124" s="1">
        <v>0</v>
      </c>
      <c r="F1124" s="1">
        <v>0</v>
      </c>
      <c r="G1124" s="2">
        <f t="shared" si="22"/>
        <v>395193.74673000001</v>
      </c>
      <c r="H1124" s="2">
        <f t="shared" si="23"/>
        <v>0.280000000144355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65317.46</v>
      </c>
      <c r="D1125" s="1">
        <f>BILANCA!E147</f>
        <v>42470.83</v>
      </c>
      <c r="E1125" s="1">
        <v>0</v>
      </c>
      <c r="F1125" s="1">
        <v>0</v>
      </c>
      <c r="G1125" s="2">
        <f t="shared" si="22"/>
        <v>21336.795039999997</v>
      </c>
      <c r="H1125" s="2">
        <f t="shared" si="23"/>
        <v>0.62999999999738066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614357.22</v>
      </c>
      <c r="D1127" s="1">
        <f>BILANCA!E149</f>
        <v>1051389.9300000002</v>
      </c>
      <c r="E1127" s="1">
        <v>0</v>
      </c>
      <c r="F1127" s="1">
        <v>0</v>
      </c>
      <c r="G1127" s="2">
        <f t="shared" si="22"/>
        <v>391267.73952000006</v>
      </c>
      <c r="H1127" s="2">
        <f t="shared" si="23"/>
        <v>0.28999999980442226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519459.4</v>
      </c>
      <c r="E1128" s="1">
        <v>0</v>
      </c>
      <c r="F1128" s="1">
        <v>0</v>
      </c>
      <c r="G1128" s="2">
        <f t="shared" si="22"/>
        <v>150643.226</v>
      </c>
      <c r="H1128" s="2">
        <f t="shared" si="23"/>
        <v>0.40000000002328306</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54587.57</v>
      </c>
      <c r="D1129" s="1">
        <f>BILANCA!E151</f>
        <v>12500.16</v>
      </c>
      <c r="E1129" s="1">
        <v>0</v>
      </c>
      <c r="F1129" s="1">
        <v>0</v>
      </c>
      <c r="G1129" s="2">
        <f t="shared" si="22"/>
        <v>11619.83194</v>
      </c>
      <c r="H1129" s="2">
        <f t="shared" si="23"/>
        <v>0.59000000000014552</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314918.8</v>
      </c>
      <c r="D1130" s="1">
        <f>BILANCA!E152</f>
        <v>424408.49</v>
      </c>
      <c r="E1130" s="1">
        <v>0</v>
      </c>
      <c r="F1130" s="1">
        <v>0</v>
      </c>
      <c r="G1130" s="2">
        <f t="shared" si="22"/>
        <v>171069.15966</v>
      </c>
      <c r="H1130" s="2">
        <f t="shared" si="23"/>
        <v>0.69000000000232831</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18803.93</v>
      </c>
      <c r="D1132" s="1">
        <f>BILANCA!E154</f>
        <v>0</v>
      </c>
      <c r="E1132" s="1">
        <v>0</v>
      </c>
      <c r="F1132" s="1">
        <v>0</v>
      </c>
      <c r="G1132" s="2">
        <f t="shared" si="22"/>
        <v>2801.78557</v>
      </c>
      <c r="H1132" s="2">
        <f t="shared" si="23"/>
        <v>6.9999999999708962E-2</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226046.92</v>
      </c>
      <c r="D1135" s="1">
        <f>BILANCA!E157</f>
        <v>95021.88</v>
      </c>
      <c r="E1135" s="1">
        <v>0</v>
      </c>
      <c r="F1135" s="1">
        <v>0</v>
      </c>
      <c r="G1135" s="2">
        <f t="shared" si="22"/>
        <v>63245.783360000001</v>
      </c>
      <c r="H1135" s="2">
        <f t="shared" si="23"/>
        <v>0.1999999999825377</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188967.06</v>
      </c>
      <c r="D1136" s="1">
        <f>BILANCA!E158</f>
        <v>179429.27</v>
      </c>
      <c r="E1136" s="1">
        <v>0</v>
      </c>
      <c r="F1136" s="1">
        <v>0</v>
      </c>
      <c r="G1136" s="2">
        <f t="shared" si="22"/>
        <v>83817.316800000001</v>
      </c>
      <c r="H1136" s="2">
        <f t="shared" si="23"/>
        <v>0.32999999998719431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17708.53</v>
      </c>
      <c r="D1137" s="1">
        <f>BILANCA!E159</f>
        <v>18159.91</v>
      </c>
      <c r="E1137" s="1">
        <v>0</v>
      </c>
      <c r="F1137" s="1">
        <v>0</v>
      </c>
      <c r="G1137" s="2">
        <f t="shared" si="22"/>
        <v>8320.3658999999989</v>
      </c>
      <c r="H1137" s="2">
        <f t="shared" si="23"/>
        <v>0.56000000000130967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249860.24</v>
      </c>
      <c r="D1141" s="1">
        <f>BILANCA!E163</f>
        <v>208298.69</v>
      </c>
      <c r="E1141" s="1">
        <v>0</v>
      </c>
      <c r="F1141" s="1">
        <v>0</v>
      </c>
      <c r="G1141" s="2">
        <f t="shared" si="22"/>
        <v>105300.30395999999</v>
      </c>
      <c r="H1141" s="2">
        <f t="shared" si="23"/>
        <v>0.54999999998835847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193025.96</v>
      </c>
      <c r="D1148" s="1">
        <f>BILANCA!E170</f>
        <v>215544.39</v>
      </c>
      <c r="E1148" s="1">
        <v>0</v>
      </c>
      <c r="F1148" s="1">
        <v>0</v>
      </c>
      <c r="G1148" s="2">
        <f t="shared" si="22"/>
        <v>102978.93210000001</v>
      </c>
      <c r="H1148" s="2">
        <f t="shared" si="23"/>
        <v>0.43000000002211891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193025.96</v>
      </c>
      <c r="D1151" s="1">
        <f>BILANCA!E173</f>
        <v>215544.39</v>
      </c>
      <c r="E1151" s="1">
        <v>0</v>
      </c>
      <c r="F1151" s="1">
        <v>0</v>
      </c>
      <c r="G1151" s="2">
        <f t="shared" si="22"/>
        <v>104851.27632</v>
      </c>
      <c r="H1151" s="2">
        <f t="shared" si="23"/>
        <v>0.43000000002211891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30337407.710000001</v>
      </c>
      <c r="D1152" s="1">
        <f>BILANCA!E175</f>
        <v>35078493.510000005</v>
      </c>
      <c r="E1152" s="1">
        <v>0</v>
      </c>
      <c r="F1152" s="1">
        <v>0</v>
      </c>
      <c r="G1152" s="2">
        <f t="shared" si="22"/>
        <v>16983552.709370002</v>
      </c>
      <c r="H1152" s="2">
        <f t="shared" si="23"/>
        <v>0.7799999937415123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3811111.09</v>
      </c>
      <c r="D1153" s="1">
        <f>BILANCA!E176</f>
        <v>5647927.8399999999</v>
      </c>
      <c r="E1153" s="1">
        <v>0</v>
      </c>
      <c r="F1153" s="1">
        <v>0</v>
      </c>
      <c r="G1153" s="2">
        <f t="shared" si="22"/>
        <v>2568184.3509</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1796334.94</v>
      </c>
      <c r="D1154" s="1">
        <f>BILANCA!E177</f>
        <v>3407698.2800000003</v>
      </c>
      <c r="E1154" s="1">
        <v>0</v>
      </c>
      <c r="F1154" s="1">
        <v>0</v>
      </c>
      <c r="G1154" s="2">
        <f t="shared" si="22"/>
        <v>1472606.0865000002</v>
      </c>
      <c r="H1154" s="2">
        <f t="shared" si="23"/>
        <v>0.34000000031664968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310223.18</v>
      </c>
      <c r="D1155" s="1">
        <f>BILANCA!E178</f>
        <v>345529.18</v>
      </c>
      <c r="E1155" s="1">
        <v>0</v>
      </c>
      <c r="F1155" s="1">
        <v>0</v>
      </c>
      <c r="G1155" s="2">
        <f t="shared" si="22"/>
        <v>172220.42487999998</v>
      </c>
      <c r="H1155" s="2">
        <f t="shared" si="23"/>
        <v>0.35999999998603016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458882.44</v>
      </c>
      <c r="D1156" s="1">
        <f>BILANCA!E179</f>
        <v>976146.12</v>
      </c>
      <c r="E1156" s="1">
        <v>0</v>
      </c>
      <c r="F1156" s="1">
        <v>0</v>
      </c>
      <c r="G1156" s="2">
        <f t="shared" si="22"/>
        <v>417133.21963999997</v>
      </c>
      <c r="H1156" s="2">
        <f t="shared" si="23"/>
        <v>0.55999999999767169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4678.41</v>
      </c>
      <c r="D1157" s="1">
        <f>BILANCA!E180</f>
        <v>5028.99</v>
      </c>
      <c r="E1157" s="1">
        <v>0</v>
      </c>
      <c r="F1157" s="1">
        <v>0</v>
      </c>
      <c r="G1157" s="2">
        <f t="shared" si="22"/>
        <v>2564.1318599999995</v>
      </c>
      <c r="H1157" s="2">
        <f t="shared" si="23"/>
        <v>0.42000000000007276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3283.95</v>
      </c>
      <c r="D1159" s="1">
        <f>BILANCA!E182</f>
        <v>3578.26</v>
      </c>
      <c r="E1159" s="1">
        <v>0</v>
      </c>
      <c r="F1159" s="1">
        <v>0</v>
      </c>
      <c r="G1159" s="2">
        <f t="shared" si="22"/>
        <v>1837.5227199999999</v>
      </c>
      <c r="H1159" s="2">
        <f t="shared" si="23"/>
        <v>0.31000000000040018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1394.46</v>
      </c>
      <c r="D1160" s="1">
        <f>BILANCA!E183</f>
        <v>1450.73</v>
      </c>
      <c r="E1160" s="1">
        <v>0</v>
      </c>
      <c r="F1160" s="1">
        <v>0</v>
      </c>
      <c r="G1160" s="2">
        <f t="shared" si="22"/>
        <v>760.37783999999988</v>
      </c>
      <c r="H1160" s="2">
        <f t="shared" si="23"/>
        <v>0.73000000000001819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14924.57</v>
      </c>
      <c r="D1161" s="1">
        <f>BILANCA!E184</f>
        <v>25670.53</v>
      </c>
      <c r="E1161" s="1">
        <v>0</v>
      </c>
      <c r="F1161" s="1">
        <v>0</v>
      </c>
      <c r="G1161" s="2">
        <f t="shared" si="22"/>
        <v>11795.282139999999</v>
      </c>
      <c r="H1161" s="2">
        <f t="shared" si="23"/>
        <v>0.90000000000145519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48375.72</v>
      </c>
      <c r="D1163" s="1">
        <f>BILANCA!E186</f>
        <v>49127.31</v>
      </c>
      <c r="E1163" s="1">
        <v>0</v>
      </c>
      <c r="F1163" s="1">
        <v>0</v>
      </c>
      <c r="G1163" s="2">
        <f t="shared" si="22"/>
        <v>26393.461199999998</v>
      </c>
      <c r="H1163" s="2">
        <f t="shared" si="23"/>
        <v>0.58999999999650754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24143.55</v>
      </c>
      <c r="D1164" s="1">
        <f>BILANCA!E187</f>
        <v>0</v>
      </c>
      <c r="E1164" s="1">
        <v>0</v>
      </c>
      <c r="F1164" s="1">
        <v>0</v>
      </c>
      <c r="G1164" s="2">
        <f t="shared" si="22"/>
        <v>4369.9825499999997</v>
      </c>
      <c r="H1164" s="2">
        <f t="shared" si="23"/>
        <v>0.4500000000007276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935107.07</v>
      </c>
      <c r="D1165" s="1">
        <f>BILANCA!E188</f>
        <v>2006196.15</v>
      </c>
      <c r="E1165" s="1">
        <v>0</v>
      </c>
      <c r="F1165" s="1">
        <v>0</v>
      </c>
      <c r="G1165" s="2">
        <f t="shared" si="22"/>
        <v>900444.88533999992</v>
      </c>
      <c r="H1165" s="2">
        <f t="shared" si="23"/>
        <v>0.219999999855645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144572.47</v>
      </c>
      <c r="D1166" s="1">
        <f>BILANCA!E189</f>
        <v>25721.35</v>
      </c>
      <c r="E1166" s="1">
        <v>0</v>
      </c>
      <c r="F1166" s="1">
        <v>0</v>
      </c>
      <c r="G1166" s="2">
        <f t="shared" si="22"/>
        <v>35870.776109999999</v>
      </c>
      <c r="H1166" s="2">
        <f t="shared" si="23"/>
        <v>0.81999999999970896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1870203.68</v>
      </c>
      <c r="D1183" s="1">
        <f>BILANCA!E206</f>
        <v>2214508.21</v>
      </c>
      <c r="E1183" s="1">
        <v>0</v>
      </c>
      <c r="F1183" s="1">
        <v>0</v>
      </c>
      <c r="G1183" s="2">
        <f t="shared" si="22"/>
        <v>1259844.02</v>
      </c>
      <c r="H1183" s="2">
        <f t="shared" si="23"/>
        <v>0.53000000002793968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1870203.68</v>
      </c>
      <c r="D1184" s="1">
        <f>BILANCA!E207</f>
        <v>2214508.21</v>
      </c>
      <c r="E1184" s="1">
        <v>0</v>
      </c>
      <c r="F1184" s="1">
        <v>0</v>
      </c>
      <c r="G1184" s="2">
        <f t="shared" si="22"/>
        <v>1266143.2401000001</v>
      </c>
      <c r="H1184" s="2">
        <f t="shared" si="23"/>
        <v>0.53000000002793968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668005.47</v>
      </c>
      <c r="D1185" s="1">
        <f>BILANCA!E208</f>
        <v>613702.03</v>
      </c>
      <c r="E1185" s="1">
        <v>0</v>
      </c>
      <c r="F1185" s="1">
        <v>0</v>
      </c>
      <c r="G1185" s="2">
        <f t="shared" si="22"/>
        <v>382872.72506000003</v>
      </c>
      <c r="H1185" s="2">
        <f t="shared" si="23"/>
        <v>0.5</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1202198.21</v>
      </c>
      <c r="D1189" s="1">
        <f>BILANCA!E212</f>
        <v>1600806.18</v>
      </c>
      <c r="E1189" s="1">
        <v>0</v>
      </c>
      <c r="F1189" s="1">
        <v>0</v>
      </c>
      <c r="G1189" s="2">
        <f t="shared" si="22"/>
        <v>907184.97741999989</v>
      </c>
      <c r="H1189" s="2">
        <f t="shared" si="23"/>
        <v>0.38999999989755452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26526296.620000001</v>
      </c>
      <c r="D1214" s="1">
        <f>BILANCA!E237</f>
        <v>29430565.670000002</v>
      </c>
      <c r="E1214" s="1">
        <v>0</v>
      </c>
      <c r="F1214" s="1">
        <v>0</v>
      </c>
      <c r="G1214" s="2">
        <f t="shared" si="22"/>
        <v>19724495.858759999</v>
      </c>
      <c r="H1214" s="2">
        <f t="shared" si="23"/>
        <v>0.70999999716877937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19051743.66</v>
      </c>
      <c r="D1215" s="1">
        <f>BILANCA!E238</f>
        <v>19754233.090000004</v>
      </c>
      <c r="E1215" s="1">
        <v>0</v>
      </c>
      <c r="F1215" s="1">
        <v>0</v>
      </c>
      <c r="G1215" s="2">
        <f t="shared" si="22"/>
        <v>13585968.682880003</v>
      </c>
      <c r="H1215" s="2">
        <f t="shared" si="23"/>
        <v>0.43000000342726707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21409494.140000001</v>
      </c>
      <c r="D1216" s="1">
        <f>BILANCA!E239</f>
        <v>22448516.970000003</v>
      </c>
      <c r="E1216" s="1">
        <v>0</v>
      </c>
      <c r="F1216" s="1">
        <v>0</v>
      </c>
      <c r="G1216" s="2">
        <f t="shared" si="22"/>
        <v>15449421.042640001</v>
      </c>
      <c r="H1216" s="2">
        <f t="shared" si="23"/>
        <v>0.16999999806284904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17532138.809999999</v>
      </c>
      <c r="D1217" s="1">
        <f>BILANCA!E240</f>
        <v>18571825.260000002</v>
      </c>
      <c r="E1217" s="1">
        <v>0</v>
      </c>
      <c r="F1217" s="1">
        <v>0</v>
      </c>
      <c r="G1217" s="2">
        <f t="shared" si="22"/>
        <v>12794134.70322</v>
      </c>
      <c r="H1217" s="2">
        <f t="shared" si="23"/>
        <v>0.45000000298023224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3877355.33</v>
      </c>
      <c r="D1218" s="1">
        <f>BILANCA!E241</f>
        <v>3876691.71</v>
      </c>
      <c r="E1218" s="1">
        <v>0</v>
      </c>
      <c r="F1218" s="1">
        <v>0</v>
      </c>
      <c r="G1218" s="2">
        <f t="shared" si="22"/>
        <v>2733223.6062499997</v>
      </c>
      <c r="H1218" s="2">
        <f t="shared" si="23"/>
        <v>0.62000000011175871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2357750.48</v>
      </c>
      <c r="D1219" s="1">
        <f>BILANCA!E242</f>
        <v>2694283.88</v>
      </c>
      <c r="E1219" s="1">
        <v>0</v>
      </c>
      <c r="F1219" s="1">
        <v>0</v>
      </c>
      <c r="G1219" s="2">
        <f t="shared" si="22"/>
        <v>1828131.1046399998</v>
      </c>
      <c r="H1219" s="2">
        <f t="shared" si="23"/>
        <v>0.60000000009313226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2357750.48</v>
      </c>
      <c r="D1220" s="1">
        <f>BILANCA!E243</f>
        <v>2694283.88</v>
      </c>
      <c r="E1220" s="1">
        <v>0</v>
      </c>
      <c r="F1220" s="1">
        <v>0</v>
      </c>
      <c r="G1220" s="2">
        <f t="shared" si="22"/>
        <v>1835877.42288</v>
      </c>
      <c r="H1220" s="2">
        <f t="shared" si="23"/>
        <v>0.60000000009313226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6840773.8399999999</v>
      </c>
      <c r="D1222" s="1">
        <f>BILANCA!E245</f>
        <v>8595665.8699999992</v>
      </c>
      <c r="E1222" s="1">
        <v>0</v>
      </c>
      <c r="F1222" s="1">
        <v>0</v>
      </c>
      <c r="G1222" s="2">
        <f t="shared" si="22"/>
        <v>5743673.2336199991</v>
      </c>
      <c r="H1222" s="2">
        <f t="shared" si="23"/>
        <v>0.29000000096857548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9097074.4299999997</v>
      </c>
      <c r="D1223" s="1">
        <f>BILANCA!E246</f>
        <v>10096398.51</v>
      </c>
      <c r="E1223" s="1">
        <v>0</v>
      </c>
      <c r="F1223" s="1">
        <v>0</v>
      </c>
      <c r="G1223" s="2">
        <f t="shared" si="22"/>
        <v>7029569.148</v>
      </c>
      <c r="H1223" s="2">
        <f t="shared" si="23"/>
        <v>0.91999999992549419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9097074.4299999997</v>
      </c>
      <c r="D1224" s="1">
        <f>BILANCA!E247</f>
        <v>9759355.9700000007</v>
      </c>
      <c r="E1224" s="1">
        <v>0</v>
      </c>
      <c r="F1224" s="1">
        <v>0</v>
      </c>
      <c r="G1224" s="2">
        <f t="shared" si="22"/>
        <v>6896404.5151700005</v>
      </c>
      <c r="H1224" s="2">
        <f t="shared" si="23"/>
        <v>0.45999999903142452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337042.54</v>
      </c>
      <c r="E1226" s="1">
        <v>0</v>
      </c>
      <c r="F1226" s="1">
        <v>0</v>
      </c>
      <c r="G1226" s="2">
        <f t="shared" si="22"/>
        <v>163802.67443999997</v>
      </c>
      <c r="H1226" s="2">
        <f t="shared" si="23"/>
        <v>0.46000000002095476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2256300.59</v>
      </c>
      <c r="D1227" s="1">
        <f>BILANCA!E250</f>
        <v>1500732.64</v>
      </c>
      <c r="E1227" s="1">
        <v>0</v>
      </c>
      <c r="F1227" s="1">
        <v>0</v>
      </c>
      <c r="G1227" s="2">
        <f t="shared" si="22"/>
        <v>1282894.8722799998</v>
      </c>
      <c r="H1227" s="2">
        <f t="shared" si="23"/>
        <v>0.7700000002514571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774010.18</v>
      </c>
      <c r="D1229" s="1">
        <f>BILANCA!E252</f>
        <v>1500732.64</v>
      </c>
      <c r="E1229" s="1">
        <v>0</v>
      </c>
      <c r="F1229" s="1">
        <v>0</v>
      </c>
      <c r="G1229" s="2">
        <f t="shared" si="22"/>
        <v>928766.96315999993</v>
      </c>
      <c r="H1229" s="2">
        <f t="shared" si="23"/>
        <v>0.54000000015366822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1482290.41</v>
      </c>
      <c r="D1230" s="1">
        <f>BILANCA!E253</f>
        <v>0</v>
      </c>
      <c r="E1230" s="1">
        <v>0</v>
      </c>
      <c r="F1230" s="1">
        <v>0</v>
      </c>
      <c r="G1230" s="2">
        <f t="shared" si="22"/>
        <v>366125.73126999999</v>
      </c>
      <c r="H1230" s="2">
        <f t="shared" si="23"/>
        <v>0.40999999991618097</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633779.12</v>
      </c>
      <c r="D1232" s="1">
        <f>BILANCA!E255</f>
        <v>1080666.71</v>
      </c>
      <c r="E1232" s="1">
        <v>0</v>
      </c>
      <c r="F1232" s="1">
        <v>0</v>
      </c>
      <c r="G1232" s="2">
        <f t="shared" si="22"/>
        <v>695983.02245999989</v>
      </c>
      <c r="H1232" s="2">
        <f t="shared" si="23"/>
        <v>0.41000000003259629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73598141.799999997</v>
      </c>
      <c r="D1236" s="1">
        <f>BILANCA!E259</f>
        <v>69047324.200000003</v>
      </c>
      <c r="E1236" s="1">
        <v>0</v>
      </c>
      <c r="F1236" s="1">
        <v>0</v>
      </c>
      <c r="G1236" s="2">
        <f t="shared" si="22"/>
        <v>53558275.920600004</v>
      </c>
      <c r="H1236" s="2">
        <f t="shared" si="23"/>
        <v>0.40000000596046448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73598141.799999997</v>
      </c>
      <c r="D1237" s="1">
        <f>BILANCA!E260</f>
        <v>69047324.200000003</v>
      </c>
      <c r="E1237" s="1">
        <v>0</v>
      </c>
      <c r="F1237" s="1">
        <v>0</v>
      </c>
      <c r="G1237" s="2">
        <f t="shared" si="22"/>
        <v>53769968.7108</v>
      </c>
      <c r="H1237" s="2">
        <f t="shared" si="23"/>
        <v>0.40000000596046448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1123885.8600000001</v>
      </c>
      <c r="D1238" s="1">
        <f>BILANCA!E262</f>
        <v>1123340.3</v>
      </c>
      <c r="E1238" s="1">
        <v>0</v>
      </c>
      <c r="F1238" s="1">
        <v>0</v>
      </c>
      <c r="G1238" s="2">
        <f t="shared" si="22"/>
        <v>859494.44730000012</v>
      </c>
      <c r="H1238" s="2">
        <f t="shared" si="23"/>
        <v>0.43999999994412065</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658349.41</v>
      </c>
      <c r="D1239" s="1">
        <f>BILANCA!E263</f>
        <v>658349.41</v>
      </c>
      <c r="E1239" s="1">
        <v>0</v>
      </c>
      <c r="F1239" s="1">
        <v>0</v>
      </c>
      <c r="G1239" s="2">
        <f t="shared" si="22"/>
        <v>505612.34688000003</v>
      </c>
      <c r="H1239" s="2">
        <f t="shared" si="23"/>
        <v>0.82000000006519258</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459203.13</v>
      </c>
      <c r="D1240" s="1">
        <f>BILANCA!E264</f>
        <v>398820.18</v>
      </c>
      <c r="E1240" s="1">
        <v>0</v>
      </c>
      <c r="F1240" s="1">
        <v>0</v>
      </c>
      <c r="G1240" s="2">
        <f t="shared" si="22"/>
        <v>323008.77692999999</v>
      </c>
      <c r="H1240" s="2">
        <f t="shared" si="23"/>
        <v>0.30999999999767169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427147.14</v>
      </c>
      <c r="D1241" s="1">
        <f>BILANCA!E265</f>
        <v>892629.76</v>
      </c>
      <c r="E1241" s="1">
        <v>0</v>
      </c>
      <c r="F1241" s="1">
        <v>0</v>
      </c>
      <c r="G1241" s="2">
        <f t="shared" si="22"/>
        <v>570800.91827999998</v>
      </c>
      <c r="H1241" s="2">
        <f t="shared" si="23"/>
        <v>0.38000000000465661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1316.03</v>
      </c>
      <c r="D1244" s="1">
        <f>BILANCA!E268</f>
        <v>1657.53</v>
      </c>
      <c r="E1244" s="1">
        <v>0</v>
      </c>
      <c r="F1244" s="1">
        <v>0</v>
      </c>
      <c r="G1244" s="2">
        <f t="shared" si="24"/>
        <v>1208.7144900000001</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205.72</v>
      </c>
      <c r="D1245" s="1">
        <f>BILANCA!E269</f>
        <v>205.72</v>
      </c>
      <c r="E1245" s="1">
        <v>0</v>
      </c>
      <c r="F1245" s="1">
        <v>0</v>
      </c>
      <c r="G1245" s="2">
        <f t="shared" si="24"/>
        <v>161.69592</v>
      </c>
      <c r="H1245" s="2">
        <f t="shared" si="23"/>
        <v>0.56000000000000227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236154.95</v>
      </c>
      <c r="D1247" s="1">
        <f>BILANCA!E271</f>
        <v>238885.81</v>
      </c>
      <c r="E1247" s="1">
        <v>0</v>
      </c>
      <c r="F1247" s="1">
        <v>0</v>
      </c>
      <c r="G1247" s="2">
        <f t="shared" si="24"/>
        <v>188476.61448000002</v>
      </c>
      <c r="H1247" s="2">
        <f t="shared" si="23"/>
        <v>0.23999999999068677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9687.16</v>
      </c>
      <c r="D1249" s="1">
        <f>BILANCA!E273</f>
        <v>116.97</v>
      </c>
      <c r="E1249" s="1">
        <v>0</v>
      </c>
      <c r="F1249" s="1">
        <v>0</v>
      </c>
      <c r="G1249" s="2">
        <f t="shared" si="24"/>
        <v>2639.0126</v>
      </c>
      <c r="H1249" s="2">
        <f t="shared" si="23"/>
        <v>0.18999999999985562</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23566.93</v>
      </c>
      <c r="D1263" s="1">
        <f>BILANCA!E287</f>
        <v>0</v>
      </c>
      <c r="E1263" s="1">
        <v>0</v>
      </c>
      <c r="F1263" s="1">
        <v>0</v>
      </c>
      <c r="G1263" s="2">
        <f t="shared" si="24"/>
        <v>6598.7404000000006</v>
      </c>
      <c r="H1263" s="2">
        <f t="shared" si="23"/>
        <v>6.9999999999708962E-2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1772768.01</v>
      </c>
      <c r="D1264" s="1">
        <f>BILANCA!E288</f>
        <v>3407698.28</v>
      </c>
      <c r="E1264" s="1">
        <v>0</v>
      </c>
      <c r="F1264" s="1">
        <v>0</v>
      </c>
      <c r="G1264" s="2">
        <f t="shared" si="24"/>
        <v>2413274.2441700003</v>
      </c>
      <c r="H1264" s="2">
        <f t="shared" si="23"/>
        <v>0.28999999980442226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144572.47</v>
      </c>
      <c r="D1266" s="1">
        <f>BILANCA!E290</f>
        <v>25721.35</v>
      </c>
      <c r="E1266" s="1">
        <v>0</v>
      </c>
      <c r="F1266" s="1">
        <v>0</v>
      </c>
      <c r="G1266" s="2">
        <f t="shared" si="24"/>
        <v>55472.293109999991</v>
      </c>
      <c r="H1266" s="2">
        <f t="shared" si="23"/>
        <v>0.81999999999970896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1870203.68</v>
      </c>
      <c r="D1270" s="1">
        <f>BILANCA!E294</f>
        <v>2214508.21</v>
      </c>
      <c r="E1270" s="1">
        <v>0</v>
      </c>
      <c r="F1270" s="1">
        <v>0</v>
      </c>
      <c r="G1270" s="2">
        <f t="shared" si="24"/>
        <v>1807876.1686999998</v>
      </c>
      <c r="H1270" s="2">
        <f t="shared" si="23"/>
        <v>0.53000000002793968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81.680000000000007</v>
      </c>
      <c r="D1271" s="1">
        <f>BILANCA!E295</f>
        <v>81.67</v>
      </c>
      <c r="E1271" s="1">
        <v>0</v>
      </c>
      <c r="F1271" s="1">
        <v>0</v>
      </c>
      <c r="G1271" s="2">
        <f t="shared" si="24"/>
        <v>70.565759999999997</v>
      </c>
      <c r="H1271" s="2">
        <f t="shared" si="23"/>
        <v>0.64999999999999147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380827.89</v>
      </c>
      <c r="D1272" s="1">
        <f>BILANCA!E296</f>
        <v>408348.9</v>
      </c>
      <c r="E1272" s="1">
        <v>0</v>
      </c>
      <c r="F1272" s="1">
        <v>0</v>
      </c>
      <c r="G1272" s="2">
        <f t="shared" si="24"/>
        <v>346084.92440999998</v>
      </c>
      <c r="H1272" s="2">
        <f t="shared" si="23"/>
        <v>0.2099999999627471</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11361.27</v>
      </c>
      <c r="D1273" s="1">
        <f>BILANCA!E297</f>
        <v>29886.83</v>
      </c>
      <c r="E1273" s="1">
        <v>0</v>
      </c>
      <c r="F1273" s="1">
        <v>0</v>
      </c>
      <c r="G1273" s="2">
        <f t="shared" si="24"/>
        <v>20629.129700000001</v>
      </c>
      <c r="H1273" s="2">
        <f t="shared" si="23"/>
        <v>0.43999999999869033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503473.75</v>
      </c>
      <c r="D1274" s="1">
        <f>BILANCA!E298</f>
        <v>1558695.08</v>
      </c>
      <c r="E1274" s="1">
        <v>0</v>
      </c>
      <c r="F1274" s="1">
        <v>0</v>
      </c>
      <c r="G1274" s="2">
        <f t="shared" si="24"/>
        <v>1053671.39781</v>
      </c>
      <c r="H1274" s="2">
        <f t="shared" si="23"/>
        <v>0.33000000007450581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561.54</v>
      </c>
      <c r="D1276" s="1">
        <f>BILANCA!E300</f>
        <v>0</v>
      </c>
      <c r="E1276" s="1">
        <v>0</v>
      </c>
      <c r="F1276" s="1">
        <v>0</v>
      </c>
      <c r="G1276" s="2">
        <f t="shared" si="24"/>
        <v>164.53121999999999</v>
      </c>
      <c r="H1276" s="2">
        <f t="shared" si="23"/>
        <v>0.46000000000003638</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6236301.2999999998</v>
      </c>
      <c r="D1299" s="6">
        <f>'RAS-funkcijski'!E5</f>
        <v>6868291.5200000005</v>
      </c>
      <c r="E1299" s="6">
        <v>0</v>
      </c>
      <c r="F1299" s="6">
        <v>0</v>
      </c>
      <c r="G1299" s="7">
        <f t="shared" si="24"/>
        <v>19972.884340000001</v>
      </c>
      <c r="H1299" s="7">
        <f t="shared" si="23"/>
        <v>0.77999999932944775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370800.89</v>
      </c>
      <c r="D1300" s="1">
        <f>'RAS-funkcijski'!E6</f>
        <v>417520.57</v>
      </c>
      <c r="E1300" s="1">
        <v>0</v>
      </c>
      <c r="F1300" s="1">
        <v>0</v>
      </c>
      <c r="G1300" s="2">
        <f t="shared" si="24"/>
        <v>2411.68406</v>
      </c>
      <c r="H1300" s="2">
        <f t="shared" si="23"/>
        <v>0.53999999997904524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370800.89</v>
      </c>
      <c r="D1301" s="1">
        <f>'RAS-funkcijski'!E7</f>
        <v>416898.7</v>
      </c>
      <c r="E1301" s="1">
        <v>0</v>
      </c>
      <c r="F1301" s="1">
        <v>0</v>
      </c>
      <c r="G1301" s="2">
        <f t="shared" si="24"/>
        <v>3613.7948700000006</v>
      </c>
      <c r="H1301" s="2">
        <f t="shared" si="23"/>
        <v>0.40999999997438863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621.87</v>
      </c>
      <c r="E1302" s="1">
        <v>0</v>
      </c>
      <c r="F1302" s="1">
        <v>0</v>
      </c>
      <c r="G1302" s="2">
        <f t="shared" si="24"/>
        <v>4.9749600000000003</v>
      </c>
      <c r="H1302" s="2">
        <f t="shared" si="23"/>
        <v>0.12999999999999545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5789361.54</v>
      </c>
      <c r="D1307" s="1">
        <f>'RAS-funkcijski'!E13</f>
        <v>6352937.6699999999</v>
      </c>
      <c r="E1307" s="1">
        <v>0</v>
      </c>
      <c r="F1307" s="1">
        <v>0</v>
      </c>
      <c r="G1307" s="2">
        <f t="shared" si="24"/>
        <v>166457.13191999999</v>
      </c>
      <c r="H1307" s="2">
        <f t="shared" si="23"/>
        <v>0.7900000000372529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5302564.87</v>
      </c>
      <c r="D1308" s="1">
        <f>'RAS-funkcijski'!E14</f>
        <v>5741015.9900000002</v>
      </c>
      <c r="E1308" s="1">
        <v>0</v>
      </c>
      <c r="F1308" s="1">
        <v>0</v>
      </c>
      <c r="G1308" s="2">
        <f t="shared" si="24"/>
        <v>167845.96850000002</v>
      </c>
      <c r="H1308" s="2">
        <f t="shared" si="23"/>
        <v>0.13999999966472387</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486796.67</v>
      </c>
      <c r="D1310" s="1">
        <f>'RAS-funkcijski'!E16</f>
        <v>611921.68000000005</v>
      </c>
      <c r="E1310" s="1">
        <v>0</v>
      </c>
      <c r="F1310" s="1">
        <v>0</v>
      </c>
      <c r="G1310" s="2">
        <f t="shared" si="24"/>
        <v>20527.680360000002</v>
      </c>
      <c r="H1310" s="2">
        <f t="shared" si="23"/>
        <v>0.6499999999650754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57628.38</v>
      </c>
      <c r="D1313" s="1">
        <f>'RAS-funkcijski'!E19</f>
        <v>75503.28</v>
      </c>
      <c r="E1313" s="1">
        <v>0</v>
      </c>
      <c r="F1313" s="1">
        <v>0</v>
      </c>
      <c r="G1313" s="2">
        <f t="shared" si="24"/>
        <v>3129.5240999999996</v>
      </c>
      <c r="H1313" s="2">
        <f t="shared" si="23"/>
        <v>0.6599999999962165</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18510.490000000002</v>
      </c>
      <c r="D1314" s="1">
        <f>'RAS-funkcijski'!E20</f>
        <v>22330</v>
      </c>
      <c r="E1314" s="1">
        <v>0</v>
      </c>
      <c r="F1314" s="1">
        <v>0</v>
      </c>
      <c r="G1314" s="2">
        <f t="shared" si="24"/>
        <v>1010.72784</v>
      </c>
      <c r="H1314" s="2">
        <f t="shared" si="23"/>
        <v>0.49000000000160071</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87781.840000000011</v>
      </c>
      <c r="D1316" s="1">
        <f>'RAS-funkcijski'!E22</f>
        <v>125706.97</v>
      </c>
      <c r="E1316" s="1">
        <v>0</v>
      </c>
      <c r="F1316" s="1">
        <v>0</v>
      </c>
      <c r="G1316" s="2">
        <f t="shared" si="24"/>
        <v>6105.5240399999993</v>
      </c>
      <c r="H1316" s="2">
        <f t="shared" si="23"/>
        <v>0.18999999998777639</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4168.5200000000004</v>
      </c>
      <c r="D1318" s="1">
        <f>'RAS-funkcijski'!E24</f>
        <v>0</v>
      </c>
      <c r="E1318" s="1">
        <v>0</v>
      </c>
      <c r="F1318" s="1">
        <v>0</v>
      </c>
      <c r="G1318" s="2">
        <f t="shared" si="24"/>
        <v>83.370400000000004</v>
      </c>
      <c r="H1318" s="2">
        <f t="shared" si="23"/>
        <v>0.47999999999956344</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83613.320000000007</v>
      </c>
      <c r="D1321" s="1">
        <f>'RAS-funkcijski'!E27</f>
        <v>125706.97</v>
      </c>
      <c r="E1321" s="1">
        <v>0</v>
      </c>
      <c r="F1321" s="1">
        <v>0</v>
      </c>
      <c r="G1321" s="2">
        <f t="shared" si="24"/>
        <v>7705.6269800000009</v>
      </c>
      <c r="H1321" s="2">
        <f t="shared" si="23"/>
        <v>0.35000000000582077</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276998.94</v>
      </c>
      <c r="D1322" s="1">
        <f>'RAS-funkcijski'!E28</f>
        <v>352252.89</v>
      </c>
      <c r="E1322" s="1">
        <v>0</v>
      </c>
      <c r="F1322" s="1">
        <v>0</v>
      </c>
      <c r="G1322" s="2">
        <f t="shared" si="24"/>
        <v>23556.113280000005</v>
      </c>
      <c r="H1322" s="2">
        <f t="shared" si="23"/>
        <v>0.16999999998370185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202702.57</v>
      </c>
      <c r="D1324" s="1">
        <f>'RAS-funkcijski'!E30</f>
        <v>208007.81</v>
      </c>
      <c r="E1324" s="1">
        <v>0</v>
      </c>
      <c r="F1324" s="1">
        <v>0</v>
      </c>
      <c r="G1324" s="2">
        <f t="shared" si="24"/>
        <v>16086.67294</v>
      </c>
      <c r="H1324" s="2">
        <f t="shared" si="23"/>
        <v>0.61999999999534339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22446.22</v>
      </c>
      <c r="D1327" s="1">
        <f>'RAS-funkcijski'!E33</f>
        <v>69310.929999999993</v>
      </c>
      <c r="E1327" s="1">
        <v>0</v>
      </c>
      <c r="F1327" s="1">
        <v>0</v>
      </c>
      <c r="G1327" s="2">
        <f t="shared" si="24"/>
        <v>4670.9743200000003</v>
      </c>
      <c r="H1327" s="2">
        <f t="shared" si="23"/>
        <v>0.29000000000814907</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51850.15</v>
      </c>
      <c r="D1328" s="1">
        <f>'RAS-funkcijski'!E34</f>
        <v>74934.149999999994</v>
      </c>
      <c r="E1328" s="1">
        <v>0</v>
      </c>
      <c r="F1328" s="1">
        <v>0</v>
      </c>
      <c r="G1328" s="2">
        <f t="shared" si="24"/>
        <v>6051.5534999999991</v>
      </c>
      <c r="H1328" s="2">
        <f t="shared" si="23"/>
        <v>0.29999999999563443</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3797269.84</v>
      </c>
      <c r="D1329" s="1">
        <f>'RAS-funkcijski'!E35</f>
        <v>2979952.58</v>
      </c>
      <c r="E1329" s="1">
        <v>0</v>
      </c>
      <c r="F1329" s="1">
        <v>0</v>
      </c>
      <c r="G1329" s="2">
        <f t="shared" si="24"/>
        <v>302472.42499999999</v>
      </c>
      <c r="H1329" s="2">
        <f t="shared" si="23"/>
        <v>0.58000000007450581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3118382.87</v>
      </c>
      <c r="D1333" s="1">
        <f>'RAS-funkcijski'!E39</f>
        <v>1194355.47</v>
      </c>
      <c r="E1333" s="1">
        <v>0</v>
      </c>
      <c r="F1333" s="1">
        <v>0</v>
      </c>
      <c r="G1333" s="2">
        <f t="shared" si="24"/>
        <v>192748.28335000004</v>
      </c>
      <c r="H1333" s="2">
        <f t="shared" si="23"/>
        <v>0.59999999986030161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3070320.99</v>
      </c>
      <c r="D1334" s="1">
        <f>'RAS-funkcijski'!E40</f>
        <v>1146271.3999999999</v>
      </c>
      <c r="E1334" s="1">
        <v>0</v>
      </c>
      <c r="F1334" s="1">
        <v>0</v>
      </c>
      <c r="G1334" s="2">
        <f t="shared" si="24"/>
        <v>193063.09643999999</v>
      </c>
      <c r="H1334" s="2">
        <f t="shared" si="23"/>
        <v>0.40999999968335032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48061.88</v>
      </c>
      <c r="D1336" s="1">
        <f>'RAS-funkcijski'!E42</f>
        <v>48084.07</v>
      </c>
      <c r="E1336" s="1">
        <v>0</v>
      </c>
      <c r="F1336" s="1">
        <v>0</v>
      </c>
      <c r="G1336" s="2">
        <f t="shared" si="24"/>
        <v>5480.7407599999997</v>
      </c>
      <c r="H1336" s="2">
        <f t="shared" si="23"/>
        <v>0.19000000000232831</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9443.4599999999991</v>
      </c>
      <c r="D1337" s="1">
        <f>'RAS-funkcijski'!E43</f>
        <v>248099.85</v>
      </c>
      <c r="E1337" s="1">
        <v>0</v>
      </c>
      <c r="F1337" s="1">
        <v>0</v>
      </c>
      <c r="G1337" s="2">
        <f t="shared" si="24"/>
        <v>19720.08324</v>
      </c>
      <c r="H1337" s="2">
        <f t="shared" si="23"/>
        <v>0.60999999999330612</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9443.4599999999991</v>
      </c>
      <c r="D1343" s="1">
        <f>'RAS-funkcijski'!E49</f>
        <v>248099.85</v>
      </c>
      <c r="E1343" s="1">
        <v>0</v>
      </c>
      <c r="F1343" s="1">
        <v>0</v>
      </c>
      <c r="G1343" s="2">
        <f t="shared" si="24"/>
        <v>22753.942199999998</v>
      </c>
      <c r="H1343" s="2">
        <f t="shared" si="27"/>
        <v>0.60999999999330612</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498.41</v>
      </c>
      <c r="D1344" s="1">
        <f>'RAS-funkcijski'!E50</f>
        <v>0</v>
      </c>
      <c r="E1344" s="1">
        <v>0</v>
      </c>
      <c r="F1344" s="1">
        <v>0</v>
      </c>
      <c r="G1344" s="2">
        <f t="shared" si="24"/>
        <v>22.926860000000001</v>
      </c>
      <c r="H1344" s="2">
        <f t="shared" si="27"/>
        <v>0.41000000000002501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498.41</v>
      </c>
      <c r="D1347" s="1">
        <f>'RAS-funkcijski'!E53</f>
        <v>0</v>
      </c>
      <c r="E1347" s="1">
        <v>0</v>
      </c>
      <c r="F1347" s="1">
        <v>0</v>
      </c>
      <c r="G1347" s="2">
        <f t="shared" si="24"/>
        <v>24.422090000000001</v>
      </c>
      <c r="H1347" s="2">
        <f t="shared" si="27"/>
        <v>0.41000000000002501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11375.13</v>
      </c>
      <c r="D1348" s="1">
        <f>'RAS-funkcijski'!E54</f>
        <v>975125</v>
      </c>
      <c r="E1348" s="1">
        <v>0</v>
      </c>
      <c r="F1348" s="1">
        <v>0</v>
      </c>
      <c r="G1348" s="2">
        <f t="shared" si="24"/>
        <v>98081.256500000003</v>
      </c>
      <c r="H1348" s="2">
        <f t="shared" si="27"/>
        <v>0.12999999999919964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11375.13</v>
      </c>
      <c r="D1349" s="1">
        <f>'RAS-funkcijski'!E55</f>
        <v>975125</v>
      </c>
      <c r="E1349" s="1">
        <v>0</v>
      </c>
      <c r="F1349" s="1">
        <v>0</v>
      </c>
      <c r="G1349" s="2">
        <f t="shared" si="24"/>
        <v>100042.88163</v>
      </c>
      <c r="H1349" s="2">
        <f t="shared" si="27"/>
        <v>0.12999999999919964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657569.97</v>
      </c>
      <c r="D1355" s="1">
        <f>'RAS-funkcijski'!E61</f>
        <v>548332.63</v>
      </c>
      <c r="E1355" s="1">
        <v>0</v>
      </c>
      <c r="F1355" s="1">
        <v>0</v>
      </c>
      <c r="G1355" s="2">
        <f t="shared" si="24"/>
        <v>99991.408110000004</v>
      </c>
      <c r="H1355" s="2">
        <f t="shared" si="27"/>
        <v>0.40000000002328306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258874.03</v>
      </c>
      <c r="D1358" s="1">
        <f>'RAS-funkcijski'!E64</f>
        <v>184616.82</v>
      </c>
      <c r="E1358" s="1">
        <v>0</v>
      </c>
      <c r="F1358" s="1">
        <v>0</v>
      </c>
      <c r="G1358" s="2">
        <f t="shared" si="24"/>
        <v>37686.460200000001</v>
      </c>
      <c r="H1358" s="2">
        <f t="shared" si="27"/>
        <v>0.20999999999185093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398695.94</v>
      </c>
      <c r="D1359" s="1">
        <f>'RAS-funkcijski'!E65</f>
        <v>363715.81</v>
      </c>
      <c r="E1359" s="1">
        <v>0</v>
      </c>
      <c r="F1359" s="1">
        <v>0</v>
      </c>
      <c r="G1359" s="2">
        <f t="shared" si="24"/>
        <v>68693.781159999999</v>
      </c>
      <c r="H1359" s="2">
        <f t="shared" si="27"/>
        <v>0.25</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14039.63</v>
      </c>
      <c r="E1360" s="1">
        <v>0</v>
      </c>
      <c r="F1360" s="1">
        <v>0</v>
      </c>
      <c r="G1360" s="2">
        <f t="shared" si="24"/>
        <v>1740.9141199999999</v>
      </c>
      <c r="H1360" s="2">
        <f t="shared" si="27"/>
        <v>0.37000000000080036</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14039.63</v>
      </c>
      <c r="E1365" s="1">
        <v>0</v>
      </c>
      <c r="F1365" s="1">
        <v>0</v>
      </c>
      <c r="G1365" s="2">
        <f t="shared" si="24"/>
        <v>1881.31042</v>
      </c>
      <c r="H1365" s="2">
        <f t="shared" si="27"/>
        <v>0.37000000000080036</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111251.5</v>
      </c>
      <c r="D1369" s="1">
        <f>'RAS-funkcijski'!E75</f>
        <v>239750.21</v>
      </c>
      <c r="E1369" s="1">
        <v>0</v>
      </c>
      <c r="F1369" s="1">
        <v>0</v>
      </c>
      <c r="G1369" s="2">
        <f t="shared" si="24"/>
        <v>41943.386319999998</v>
      </c>
      <c r="H1369" s="2">
        <f t="shared" si="27"/>
        <v>0.70999999999185093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53862.15</v>
      </c>
      <c r="D1370" s="1">
        <f>'RAS-funkcijski'!E76</f>
        <v>116978.62</v>
      </c>
      <c r="E1370" s="1">
        <v>0</v>
      </c>
      <c r="F1370" s="1">
        <v>0</v>
      </c>
      <c r="G1370" s="2">
        <f t="shared" si="24"/>
        <v>20722.996079999997</v>
      </c>
      <c r="H1370" s="2">
        <f t="shared" si="27"/>
        <v>0.5300000000061118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46771.519999999997</v>
      </c>
      <c r="D1372" s="1">
        <f>'RAS-funkcijski'!E78</f>
        <v>112575</v>
      </c>
      <c r="E1372" s="1">
        <v>0</v>
      </c>
      <c r="F1372" s="1">
        <v>0</v>
      </c>
      <c r="G1372" s="2">
        <f t="shared" si="24"/>
        <v>20122.192479999998</v>
      </c>
      <c r="H1372" s="2">
        <f t="shared" si="27"/>
        <v>0.48000000000320142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4645.3</v>
      </c>
      <c r="D1373" s="1">
        <f>'RAS-funkcijski'!E79</f>
        <v>486.09</v>
      </c>
      <c r="E1373" s="1">
        <v>0</v>
      </c>
      <c r="F1373" s="1">
        <v>0</v>
      </c>
      <c r="G1373" s="2">
        <f t="shared" si="24"/>
        <v>421.31099999999998</v>
      </c>
      <c r="H1373" s="2">
        <f t="shared" si="27"/>
        <v>0.39000000000015689</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5972.53</v>
      </c>
      <c r="D1375" s="1">
        <f>'RAS-funkcijski'!E81</f>
        <v>9710.5</v>
      </c>
      <c r="E1375" s="1">
        <v>0</v>
      </c>
      <c r="F1375" s="1">
        <v>0</v>
      </c>
      <c r="G1375" s="2">
        <f t="shared" si="24"/>
        <v>1955.3018099999999</v>
      </c>
      <c r="H1375" s="2">
        <f t="shared" si="27"/>
        <v>0.97000000000025466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603301.68999999994</v>
      </c>
      <c r="D1376" s="1">
        <f>'RAS-funkcijski'!E82</f>
        <v>1002759.52</v>
      </c>
      <c r="E1376" s="1">
        <v>0</v>
      </c>
      <c r="F1376" s="1">
        <v>0</v>
      </c>
      <c r="G1376" s="2">
        <f t="shared" si="24"/>
        <v>203488.01694</v>
      </c>
      <c r="H1376" s="2">
        <f t="shared" si="27"/>
        <v>0.7900000000372529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603301.68999999994</v>
      </c>
      <c r="D1378" s="1">
        <f>'RAS-funkcijski'!E84</f>
        <v>1002759.52</v>
      </c>
      <c r="E1378" s="1">
        <v>0</v>
      </c>
      <c r="F1378" s="1">
        <v>0</v>
      </c>
      <c r="G1378" s="2">
        <f t="shared" si="24"/>
        <v>208705.65839999999</v>
      </c>
      <c r="H1378" s="2">
        <f t="shared" si="27"/>
        <v>0.7900000000372529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134459.39000000001</v>
      </c>
      <c r="D1383" s="1">
        <f>'RAS-funkcijski'!E89</f>
        <v>134737.08000000002</v>
      </c>
      <c r="E1383" s="1">
        <v>0</v>
      </c>
      <c r="F1383" s="1">
        <v>0</v>
      </c>
      <c r="G1383" s="2">
        <f t="shared" si="24"/>
        <v>34334.351750000002</v>
      </c>
      <c r="H1383" s="2">
        <f t="shared" si="27"/>
        <v>0.47000000003026798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2389.0100000000002</v>
      </c>
      <c r="D1388" s="1">
        <f>'RAS-funkcijski'!E94</f>
        <v>2394</v>
      </c>
      <c r="E1388" s="1">
        <v>0</v>
      </c>
      <c r="F1388" s="1">
        <v>0</v>
      </c>
      <c r="G1388" s="2">
        <f t="shared" si="24"/>
        <v>645.93089999999995</v>
      </c>
      <c r="H1388" s="2">
        <f t="shared" si="27"/>
        <v>1.0000000000218279E-2</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2389.0100000000002</v>
      </c>
      <c r="D1389" s="1">
        <f>'RAS-funkcijski'!E95</f>
        <v>2394</v>
      </c>
      <c r="E1389" s="1">
        <v>0</v>
      </c>
      <c r="F1389" s="1">
        <v>0</v>
      </c>
      <c r="G1389" s="2">
        <f t="shared" si="24"/>
        <v>653.10790999999995</v>
      </c>
      <c r="H1389" s="2">
        <f t="shared" si="27"/>
        <v>1.0000000000218279E-2</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57671.42</v>
      </c>
      <c r="D1398" s="1">
        <f>'RAS-funkcijski'!E104</f>
        <v>68327.77</v>
      </c>
      <c r="E1398" s="1">
        <v>0</v>
      </c>
      <c r="F1398" s="1">
        <v>0</v>
      </c>
      <c r="G1398" s="2">
        <f t="shared" si="24"/>
        <v>19432.696000000004</v>
      </c>
      <c r="H1398" s="2">
        <f t="shared" si="27"/>
        <v>0.64999999999417923</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55039.95</v>
      </c>
      <c r="D1399" s="1">
        <f>'RAS-funkcijski'!E105</f>
        <v>56385.93</v>
      </c>
      <c r="E1399" s="1">
        <v>0</v>
      </c>
      <c r="F1399" s="1">
        <v>0</v>
      </c>
      <c r="G1399" s="2">
        <f t="shared" si="24"/>
        <v>16948.99281</v>
      </c>
      <c r="H1399" s="2">
        <f t="shared" si="27"/>
        <v>0.12000000000261934</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19359.009999999998</v>
      </c>
      <c r="D1400" s="1">
        <f>'RAS-funkcijski'!E106</f>
        <v>7629.38</v>
      </c>
      <c r="E1400" s="1">
        <v>0</v>
      </c>
      <c r="F1400" s="1">
        <v>0</v>
      </c>
      <c r="G1400" s="2">
        <f t="shared" si="24"/>
        <v>3531.0125399999997</v>
      </c>
      <c r="H1400" s="2">
        <f t="shared" si="27"/>
        <v>0.38999999999850843</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363063.24</v>
      </c>
      <c r="D1401" s="1">
        <f>'RAS-funkcijski'!E107</f>
        <v>495663.63</v>
      </c>
      <c r="E1401" s="1">
        <v>0</v>
      </c>
      <c r="F1401" s="1">
        <v>0</v>
      </c>
      <c r="G1401" s="2">
        <f t="shared" si="24"/>
        <v>139502.22149999999</v>
      </c>
      <c r="H1401" s="2">
        <f t="shared" si="27"/>
        <v>0.60999999998603016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243878.16</v>
      </c>
      <c r="D1402" s="1">
        <f>'RAS-funkcijski'!E108</f>
        <v>298740</v>
      </c>
      <c r="E1402" s="1">
        <v>0</v>
      </c>
      <c r="F1402" s="1">
        <v>0</v>
      </c>
      <c r="G1402" s="2">
        <f t="shared" si="24"/>
        <v>87501.248640000005</v>
      </c>
      <c r="H1402" s="2">
        <f t="shared" si="27"/>
        <v>0.16000000000349246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119185.08</v>
      </c>
      <c r="D1403" s="1">
        <f>'RAS-funkcijski'!E109</f>
        <v>190798.63</v>
      </c>
      <c r="E1403" s="1">
        <v>0</v>
      </c>
      <c r="F1403" s="1">
        <v>0</v>
      </c>
      <c r="G1403" s="2">
        <f t="shared" si="24"/>
        <v>52582.145700000001</v>
      </c>
      <c r="H1403" s="2">
        <f t="shared" si="27"/>
        <v>0.44999999999708962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6125</v>
      </c>
      <c r="E1407" s="1">
        <v>0</v>
      </c>
      <c r="F1407" s="1">
        <v>0</v>
      </c>
      <c r="G1407" s="2">
        <f t="shared" si="24"/>
        <v>1335.25</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10339878.310000001</v>
      </c>
      <c r="D1408" s="1">
        <f>'RAS-funkcijski'!E114</f>
        <v>11690625.41</v>
      </c>
      <c r="E1408" s="1">
        <v>0</v>
      </c>
      <c r="F1408" s="1">
        <v>0</v>
      </c>
      <c r="G1408" s="2">
        <f t="shared" si="24"/>
        <v>3709324.2043000003</v>
      </c>
      <c r="H1408" s="2">
        <f t="shared" si="27"/>
        <v>0.72000000067055225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2377356.27</v>
      </c>
      <c r="D1409" s="1">
        <f>'RAS-funkcijski'!E115</f>
        <v>1657330.69</v>
      </c>
      <c r="E1409" s="1">
        <v>0</v>
      </c>
      <c r="F1409" s="1">
        <v>0</v>
      </c>
      <c r="G1409" s="2">
        <f t="shared" si="24"/>
        <v>631813.95915000001</v>
      </c>
      <c r="H1409" s="2">
        <f t="shared" si="27"/>
        <v>0.58000000007450581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2377356.27</v>
      </c>
      <c r="D1411" s="1">
        <f>'RAS-funkcijski'!E117</f>
        <v>1657330.69</v>
      </c>
      <c r="E1411" s="1">
        <v>0</v>
      </c>
      <c r="F1411" s="1">
        <v>0</v>
      </c>
      <c r="G1411" s="2">
        <f t="shared" si="24"/>
        <v>643197.99445</v>
      </c>
      <c r="H1411" s="2">
        <f t="shared" si="27"/>
        <v>0.58000000007450581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252810.93</v>
      </c>
      <c r="D1412" s="1">
        <f>'RAS-funkcijski'!E118</f>
        <v>312078.44</v>
      </c>
      <c r="E1412" s="1">
        <v>0</v>
      </c>
      <c r="F1412" s="1">
        <v>0</v>
      </c>
      <c r="G1412" s="2">
        <f t="shared" si="24"/>
        <v>99974.33034</v>
      </c>
      <c r="H1412" s="2">
        <f t="shared" si="27"/>
        <v>0.51000000000931323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252810.93</v>
      </c>
      <c r="D1414" s="1">
        <f>'RAS-funkcijski'!E120</f>
        <v>312078.44</v>
      </c>
      <c r="E1414" s="1">
        <v>0</v>
      </c>
      <c r="F1414" s="1">
        <v>0</v>
      </c>
      <c r="G1414" s="2">
        <f t="shared" si="24"/>
        <v>101728.26596</v>
      </c>
      <c r="H1414" s="2">
        <f t="shared" si="27"/>
        <v>0.51000000000931323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27871.79</v>
      </c>
      <c r="D1416" s="1">
        <f>'RAS-funkcijski'!E122</f>
        <v>30000</v>
      </c>
      <c r="E1416" s="1">
        <v>0</v>
      </c>
      <c r="F1416" s="1">
        <v>0</v>
      </c>
      <c r="G1416" s="2">
        <f t="shared" si="24"/>
        <v>10368.871220000001</v>
      </c>
      <c r="H1416" s="2">
        <f t="shared" si="27"/>
        <v>0.20999999999912689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27871.79</v>
      </c>
      <c r="D1418" s="1">
        <f>'RAS-funkcijski'!E124</f>
        <v>30000</v>
      </c>
      <c r="E1418" s="1">
        <v>0</v>
      </c>
      <c r="F1418" s="1">
        <v>0</v>
      </c>
      <c r="G1418" s="2">
        <f t="shared" si="24"/>
        <v>10544.614799999999</v>
      </c>
      <c r="H1418" s="2">
        <f t="shared" si="27"/>
        <v>0.20999999999912689</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9616.14</v>
      </c>
      <c r="D1419" s="1">
        <f>'RAS-funkcijski'!E125</f>
        <v>8123.77</v>
      </c>
      <c r="E1419" s="1">
        <v>0</v>
      </c>
      <c r="F1419" s="1">
        <v>0</v>
      </c>
      <c r="G1419" s="2">
        <f t="shared" si="24"/>
        <v>3129.5052799999999</v>
      </c>
      <c r="H1419" s="2">
        <f t="shared" si="27"/>
        <v>0.36999999999898137</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405312.64</v>
      </c>
      <c r="D1420" s="1">
        <f>'RAS-funkcijski'!E126</f>
        <v>400900.43</v>
      </c>
      <c r="E1420" s="1">
        <v>0</v>
      </c>
      <c r="F1420" s="1">
        <v>0</v>
      </c>
      <c r="G1420" s="2">
        <f t="shared" si="24"/>
        <v>147267.84699999998</v>
      </c>
      <c r="H1420" s="2">
        <f t="shared" si="27"/>
        <v>0.78999999997904524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24399.05</v>
      </c>
      <c r="D1421" s="1">
        <f>'RAS-funkcijski'!E127</f>
        <v>9867.84</v>
      </c>
      <c r="E1421" s="1">
        <v>0</v>
      </c>
      <c r="F1421" s="1">
        <v>0</v>
      </c>
      <c r="G1421" s="2">
        <f t="shared" si="24"/>
        <v>5428.57179</v>
      </c>
      <c r="H1421" s="2">
        <f t="shared" si="27"/>
        <v>0.20999999999912689</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7242511.4900000002</v>
      </c>
      <c r="D1422" s="1">
        <f>'RAS-funkcijski'!E128</f>
        <v>9272324.2400000002</v>
      </c>
      <c r="E1422" s="1">
        <v>0</v>
      </c>
      <c r="F1422" s="1">
        <v>0</v>
      </c>
      <c r="G1422" s="2">
        <f t="shared" si="24"/>
        <v>3197607.8362799999</v>
      </c>
      <c r="H1422" s="2">
        <f t="shared" si="27"/>
        <v>0.73000000044703484</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635758.17000000004</v>
      </c>
      <c r="D1423" s="1">
        <f>'RAS-funkcijski'!E129</f>
        <v>1159794.08</v>
      </c>
      <c r="E1423" s="1">
        <v>0</v>
      </c>
      <c r="F1423" s="1">
        <v>0</v>
      </c>
      <c r="G1423" s="2">
        <f t="shared" si="24"/>
        <v>369418.29125000001</v>
      </c>
      <c r="H1423" s="2">
        <f t="shared" si="27"/>
        <v>0.25000000011641532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30393.52</v>
      </c>
      <c r="D1427" s="1">
        <f>'RAS-funkcijski'!E133</f>
        <v>30394</v>
      </c>
      <c r="E1427" s="1">
        <v>0</v>
      </c>
      <c r="F1427" s="1">
        <v>0</v>
      </c>
      <c r="G1427" s="2">
        <f t="shared" si="24"/>
        <v>11762.416080000001</v>
      </c>
      <c r="H1427" s="2">
        <f t="shared" si="27"/>
        <v>0.47999999999956344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474951.01</v>
      </c>
      <c r="D1432" s="1">
        <f>'RAS-funkcijski'!E138</f>
        <v>999302.81</v>
      </c>
      <c r="E1432" s="1">
        <v>0</v>
      </c>
      <c r="F1432" s="1">
        <v>0</v>
      </c>
      <c r="G1432" s="2">
        <f t="shared" si="24"/>
        <v>331456.58842000004</v>
      </c>
      <c r="H1432" s="2">
        <f t="shared" si="27"/>
        <v>0.19999999995343387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130413.64</v>
      </c>
      <c r="D1434" s="1">
        <f>'RAS-funkcijski'!E140</f>
        <v>130097.27</v>
      </c>
      <c r="E1434" s="1">
        <v>0</v>
      </c>
      <c r="F1434" s="1">
        <v>0</v>
      </c>
      <c r="G1434" s="2">
        <f t="shared" si="24"/>
        <v>53122.712480000002</v>
      </c>
      <c r="H1434" s="2">
        <f t="shared" si="27"/>
        <v>0.63000000000465661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22586064.220000003</v>
      </c>
      <c r="D1435" s="13">
        <f>'RAS-funkcijski'!E141</f>
        <v>25049533.890000001</v>
      </c>
      <c r="E1435" s="13">
        <v>0</v>
      </c>
      <c r="F1435" s="13">
        <v>0</v>
      </c>
      <c r="G1435" s="14">
        <f t="shared" si="24"/>
        <v>9957863.0840000026</v>
      </c>
      <c r="H1435" s="14">
        <f t="shared" si="27"/>
        <v>0.33000000193715096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7816.9</v>
      </c>
      <c r="E1436" s="6">
        <v>0</v>
      </c>
      <c r="F1436" s="6">
        <v>0</v>
      </c>
      <c r="G1436" s="7">
        <f t="shared" si="24"/>
        <v>15.633799999999999</v>
      </c>
      <c r="H1436" s="7">
        <f t="shared" si="27"/>
        <v>0.1000000000003638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7816.9</v>
      </c>
      <c r="E1453" s="1">
        <v>0</v>
      </c>
      <c r="F1453" s="1">
        <v>0</v>
      </c>
      <c r="G1453" s="2">
        <f t="shared" si="24"/>
        <v>281.40839999999997</v>
      </c>
      <c r="H1453" s="2">
        <f t="shared" si="27"/>
        <v>0.1000000000003638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7153.28</v>
      </c>
      <c r="E1454" s="1">
        <v>0</v>
      </c>
      <c r="F1454" s="1">
        <v>0</v>
      </c>
      <c r="G1454" s="2">
        <f t="shared" si="24"/>
        <v>271.82463999999999</v>
      </c>
      <c r="H1454" s="2">
        <f t="shared" si="27"/>
        <v>0.27999999999974534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7153.28</v>
      </c>
      <c r="E1456" s="1">
        <v>0</v>
      </c>
      <c r="F1456" s="1">
        <v>0</v>
      </c>
      <c r="G1456" s="2">
        <f t="shared" si="24"/>
        <v>300.43776000000003</v>
      </c>
      <c r="H1456" s="2">
        <f t="shared" si="27"/>
        <v>0.27999999999974534</v>
      </c>
      <c r="I1456" s="10">
        <f t="shared" si="30"/>
        <v>84.122572799923503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663.62</v>
      </c>
      <c r="E1461" s="1">
        <v>0</v>
      </c>
      <c r="F1461" s="1">
        <v>0</v>
      </c>
      <c r="G1461" s="2">
        <f t="shared" si="24"/>
        <v>34.508240000000001</v>
      </c>
      <c r="H1461" s="2">
        <f t="shared" si="27"/>
        <v>0.37999999999999545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663.62</v>
      </c>
      <c r="E1466" s="1">
        <v>0</v>
      </c>
      <c r="F1466" s="1">
        <v>0</v>
      </c>
      <c r="G1466" s="2">
        <f t="shared" si="24"/>
        <v>41.144440000000003</v>
      </c>
      <c r="H1466" s="2">
        <f t="shared" si="27"/>
        <v>0.37999999999999545</v>
      </c>
      <c r="I1466" s="10">
        <f t="shared" si="31"/>
        <v>15.634887199999815</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23266.93</v>
      </c>
      <c r="E1469" s="1">
        <v>0</v>
      </c>
      <c r="F1469" s="1">
        <v>0</v>
      </c>
      <c r="G1469" s="2">
        <f t="shared" si="24"/>
        <v>1582.1512400000001</v>
      </c>
      <c r="H1469" s="2">
        <f t="shared" si="27"/>
        <v>6.9999999999708962E-2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23266.93</v>
      </c>
      <c r="E1475" s="1">
        <v>0</v>
      </c>
      <c r="F1475" s="1">
        <v>0</v>
      </c>
      <c r="G1475" s="2">
        <f t="shared" si="24"/>
        <v>1861.3544000000002</v>
      </c>
      <c r="H1475" s="2">
        <f t="shared" si="27"/>
        <v>6.9999999999708962E-2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23266.93</v>
      </c>
      <c r="E1476" s="1">
        <v>0</v>
      </c>
      <c r="F1476" s="1">
        <v>0</v>
      </c>
      <c r="G1476" s="2">
        <f t="shared" si="24"/>
        <v>1907.8882600000002</v>
      </c>
      <c r="H1476" s="2">
        <f t="shared" si="27"/>
        <v>6.9999999999708962E-2</v>
      </c>
      <c r="I1476" s="10">
        <f t="shared" ref="I1476:I1479" si="33">G1476*H1476</f>
        <v>133.55217819944474</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3811111.09</v>
      </c>
      <c r="D1480" s="6"/>
      <c r="E1480" s="6">
        <v>0</v>
      </c>
      <c r="F1480" s="6">
        <v>0</v>
      </c>
      <c r="G1480" s="7">
        <f t="shared" ref="G1480:G1580" si="34">B1480/1000*C1480</f>
        <v>3811.1110899999999</v>
      </c>
      <c r="H1480" s="7">
        <f t="shared" ref="H1480:H1580" si="35">ABS(C1480-ROUND(C1480,0))</f>
        <v>8.9999999850988388E-2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51132974.489999995</v>
      </c>
      <c r="D1481" s="1">
        <v>0</v>
      </c>
      <c r="E1481" s="1">
        <v>0</v>
      </c>
      <c r="F1481" s="1">
        <v>0</v>
      </c>
      <c r="G1481" s="2">
        <f t="shared" si="34"/>
        <v>102265.94897999999</v>
      </c>
      <c r="H1481" s="2">
        <f t="shared" si="35"/>
        <v>0.48999999463558197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47188753.829999998</v>
      </c>
      <c r="D1483" s="1">
        <v>0</v>
      </c>
      <c r="E1483" s="1">
        <v>0</v>
      </c>
      <c r="F1483" s="1">
        <v>0</v>
      </c>
      <c r="G1483" s="2">
        <f t="shared" si="34"/>
        <v>188755.01532000001</v>
      </c>
      <c r="H1483" s="2">
        <f t="shared" si="35"/>
        <v>0.17000000178813934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4226205.13</v>
      </c>
      <c r="D1484" s="1">
        <v>0</v>
      </c>
      <c r="E1484" s="1">
        <v>0</v>
      </c>
      <c r="F1484" s="1">
        <v>0</v>
      </c>
      <c r="G1484" s="2">
        <f t="shared" si="34"/>
        <v>21131.02565</v>
      </c>
      <c r="H1484" s="2">
        <f t="shared" si="35"/>
        <v>0.12999999988824129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9058716.9100000001</v>
      </c>
      <c r="D1485" s="1">
        <v>0</v>
      </c>
      <c r="E1485" s="1">
        <v>0</v>
      </c>
      <c r="F1485" s="1">
        <v>0</v>
      </c>
      <c r="G1485" s="2">
        <f t="shared" si="34"/>
        <v>54352.301460000002</v>
      </c>
      <c r="H1485" s="2">
        <f t="shared" si="35"/>
        <v>8.9999999850988388E-2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34928.07</v>
      </c>
      <c r="D1486" s="1">
        <v>0</v>
      </c>
      <c r="E1486" s="1">
        <v>0</v>
      </c>
      <c r="F1486" s="1">
        <v>0</v>
      </c>
      <c r="G1486" s="2">
        <f t="shared" si="34"/>
        <v>244.49648999999999</v>
      </c>
      <c r="H1486" s="2">
        <f t="shared" si="35"/>
        <v>6.9999999999708962E-2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1043641.78</v>
      </c>
      <c r="D1487" s="1">
        <v>0</v>
      </c>
      <c r="E1487" s="1">
        <v>0</v>
      </c>
      <c r="F1487" s="1">
        <v>0</v>
      </c>
      <c r="G1487" s="2">
        <f t="shared" si="34"/>
        <v>8349.1342400000012</v>
      </c>
      <c r="H1487" s="2">
        <f t="shared" si="35"/>
        <v>0.21999999997206032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4698762.34</v>
      </c>
      <c r="D1489" s="1">
        <v>0</v>
      </c>
      <c r="E1489" s="1">
        <v>0</v>
      </c>
      <c r="F1489" s="1">
        <v>0</v>
      </c>
      <c r="G1489" s="2">
        <f t="shared" si="34"/>
        <v>46987.623399999997</v>
      </c>
      <c r="H1489" s="2">
        <f t="shared" si="35"/>
        <v>0.33999999985098839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28126499.600000001</v>
      </c>
      <c r="D1491" s="1">
        <v>0</v>
      </c>
      <c r="E1491" s="1">
        <v>0</v>
      </c>
      <c r="F1491" s="1">
        <v>0</v>
      </c>
      <c r="G1491" s="2">
        <f t="shared" si="34"/>
        <v>337517.9952</v>
      </c>
      <c r="H1491" s="2">
        <f t="shared" si="35"/>
        <v>0.39999999850988388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1517935.29</v>
      </c>
      <c r="D1492" s="1">
        <v>0</v>
      </c>
      <c r="E1492" s="1">
        <v>0</v>
      </c>
      <c r="F1492" s="1">
        <v>0</v>
      </c>
      <c r="G1492" s="2">
        <f t="shared" si="34"/>
        <v>19733.158769999998</v>
      </c>
      <c r="H1492" s="2">
        <f t="shared" si="35"/>
        <v>0.2900000000372529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2426285.37</v>
      </c>
      <c r="D1493" s="1">
        <v>0</v>
      </c>
      <c r="E1493" s="1">
        <v>0</v>
      </c>
      <c r="F1493" s="1">
        <v>0</v>
      </c>
      <c r="G1493" s="2">
        <f t="shared" si="34"/>
        <v>33967.995180000005</v>
      </c>
      <c r="H1493" s="2">
        <f t="shared" si="35"/>
        <v>0.37000000011175871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2426285.37</v>
      </c>
      <c r="D1497" s="1">
        <v>0</v>
      </c>
      <c r="E1497" s="1">
        <v>0</v>
      </c>
      <c r="F1497" s="1">
        <v>0</v>
      </c>
      <c r="G1497" s="2">
        <f t="shared" si="34"/>
        <v>43673.136659999996</v>
      </c>
      <c r="H1497" s="2">
        <f t="shared" si="35"/>
        <v>0.37000000011175871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49296157.740000002</v>
      </c>
      <c r="D1499" s="1">
        <v>0</v>
      </c>
      <c r="E1499" s="1">
        <v>0</v>
      </c>
      <c r="F1499" s="1">
        <v>0</v>
      </c>
      <c r="G1499" s="2">
        <f t="shared" si="34"/>
        <v>985923.15480000002</v>
      </c>
      <c r="H1499" s="2">
        <f t="shared" si="35"/>
        <v>0.25999999791383743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45577390.490000002</v>
      </c>
      <c r="D1501" s="1">
        <v>0</v>
      </c>
      <c r="E1501" s="1">
        <v>0</v>
      </c>
      <c r="F1501" s="1">
        <v>0</v>
      </c>
      <c r="G1501" s="2">
        <f t="shared" si="34"/>
        <v>1002702.59078</v>
      </c>
      <c r="H1501" s="2">
        <f t="shared" si="35"/>
        <v>0.49000000208616257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4190899.13</v>
      </c>
      <c r="D1502" s="1">
        <v>0</v>
      </c>
      <c r="E1502" s="1">
        <v>0</v>
      </c>
      <c r="F1502" s="1">
        <v>0</v>
      </c>
      <c r="G1502" s="2">
        <f t="shared" si="34"/>
        <v>96390.67998999999</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8541453.2300000004</v>
      </c>
      <c r="D1503" s="1">
        <v>0</v>
      </c>
      <c r="E1503" s="1">
        <v>0</v>
      </c>
      <c r="F1503" s="1">
        <v>0</v>
      </c>
      <c r="G1503" s="2">
        <f t="shared" si="34"/>
        <v>204994.87752000001</v>
      </c>
      <c r="H1503" s="2">
        <f t="shared" si="35"/>
        <v>0.23000000044703484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34577.49</v>
      </c>
      <c r="D1504" s="1">
        <v>0</v>
      </c>
      <c r="E1504" s="1">
        <v>0</v>
      </c>
      <c r="F1504" s="1">
        <v>0</v>
      </c>
      <c r="G1504" s="2">
        <f t="shared" si="34"/>
        <v>864.43724999999995</v>
      </c>
      <c r="H1504" s="2">
        <f t="shared" si="35"/>
        <v>0.48999999999796273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1032895.82</v>
      </c>
      <c r="D1505" s="1">
        <v>0</v>
      </c>
      <c r="E1505" s="1">
        <v>0</v>
      </c>
      <c r="F1505" s="1">
        <v>0</v>
      </c>
      <c r="G1505" s="2">
        <f t="shared" si="34"/>
        <v>26855.291319999997</v>
      </c>
      <c r="H1505" s="2">
        <f t="shared" si="35"/>
        <v>0.18000000005122274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4698010.75</v>
      </c>
      <c r="D1507" s="1">
        <v>0</v>
      </c>
      <c r="E1507" s="1">
        <v>0</v>
      </c>
      <c r="F1507" s="1">
        <v>0</v>
      </c>
      <c r="G1507" s="2">
        <f t="shared" si="34"/>
        <v>131544.30100000001</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24143.55</v>
      </c>
      <c r="D1508" s="1">
        <v>0</v>
      </c>
      <c r="E1508" s="1">
        <v>0</v>
      </c>
      <c r="F1508" s="1">
        <v>0</v>
      </c>
      <c r="G1508" s="2">
        <f t="shared" si="34"/>
        <v>700.16295000000002</v>
      </c>
      <c r="H1508" s="2">
        <f t="shared" si="35"/>
        <v>0.4500000000007276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27055410.52</v>
      </c>
      <c r="D1509" s="1">
        <v>0</v>
      </c>
      <c r="E1509" s="1">
        <v>0</v>
      </c>
      <c r="F1509" s="1">
        <v>0</v>
      </c>
      <c r="G1509" s="2">
        <f t="shared" si="34"/>
        <v>811662.31559999997</v>
      </c>
      <c r="H1509" s="2">
        <f t="shared" si="35"/>
        <v>0.48000000044703484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1636786.41</v>
      </c>
      <c r="D1510" s="1">
        <v>0</v>
      </c>
      <c r="E1510" s="1">
        <v>0</v>
      </c>
      <c r="F1510" s="1">
        <v>0</v>
      </c>
      <c r="G1510" s="2">
        <f t="shared" si="34"/>
        <v>50740.378709999997</v>
      </c>
      <c r="H1510" s="2">
        <f t="shared" si="35"/>
        <v>0.40999999991618097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2081980.84</v>
      </c>
      <c r="D1511" s="1">
        <v>0</v>
      </c>
      <c r="E1511" s="1">
        <v>0</v>
      </c>
      <c r="F1511" s="1">
        <v>0</v>
      </c>
      <c r="G1511" s="2">
        <f t="shared" si="34"/>
        <v>66623.386880000005</v>
      </c>
      <c r="H1511" s="2">
        <f t="shared" si="35"/>
        <v>0.15999999991618097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2081980.84</v>
      </c>
      <c r="D1515" s="1">
        <v>0</v>
      </c>
      <c r="E1515" s="1">
        <v>0</v>
      </c>
      <c r="F1515" s="1">
        <v>0</v>
      </c>
      <c r="G1515" s="2">
        <f t="shared" si="34"/>
        <v>74951.310239999992</v>
      </c>
      <c r="H1515" s="2">
        <f t="shared" si="35"/>
        <v>0.15999999991618097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5647927.8399999961</v>
      </c>
      <c r="D1517" s="1">
        <v>0</v>
      </c>
      <c r="E1517" s="1">
        <v>0</v>
      </c>
      <c r="F1517" s="1">
        <v>0</v>
      </c>
      <c r="G1517" s="2">
        <f t="shared" si="34"/>
        <v>214621.25791999986</v>
      </c>
      <c r="H1517" s="2">
        <f t="shared" si="35"/>
        <v>0.16000000387430191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5647927.8399999999</v>
      </c>
      <c r="D1576" s="1">
        <v>0</v>
      </c>
      <c r="E1576" s="1">
        <v>0</v>
      </c>
      <c r="F1576" s="1">
        <v>0</v>
      </c>
      <c r="G1576" s="2">
        <f t="shared" si="34"/>
        <v>547849.00048000005</v>
      </c>
      <c r="H1576" s="2">
        <f t="shared" si="35"/>
        <v>0.16000000014901161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3407698.28</v>
      </c>
      <c r="D1578" s="1">
        <v>0</v>
      </c>
      <c r="E1578" s="1">
        <v>0</v>
      </c>
      <c r="F1578" s="1">
        <v>0</v>
      </c>
      <c r="G1578" s="2">
        <f t="shared" si="34"/>
        <v>337362.12971999997</v>
      </c>
      <c r="H1578" s="2">
        <f t="shared" si="35"/>
        <v>0.27999999979510903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25721.35</v>
      </c>
      <c r="D1579" s="1">
        <v>0</v>
      </c>
      <c r="E1579" s="1">
        <v>0</v>
      </c>
      <c r="F1579" s="1">
        <v>0</v>
      </c>
      <c r="G1579" s="2">
        <f t="shared" si="34"/>
        <v>2572.1350000000002</v>
      </c>
      <c r="H1579" s="2">
        <f t="shared" si="35"/>
        <v>0.34999999999854481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2214508.21</v>
      </c>
      <c r="D1580" s="13">
        <v>0</v>
      </c>
      <c r="E1580" s="13">
        <v>0</v>
      </c>
      <c r="F1580" s="13">
        <v>0</v>
      </c>
      <c r="G1580" s="14">
        <f t="shared" si="34"/>
        <v>223665.32921</v>
      </c>
      <c r="H1580" s="14">
        <f t="shared" si="35"/>
        <v>0.2099999999627471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32043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39438010.119999997</v>
      </c>
      <c r="I16" s="170">
        <f>'PR-RAS'!E6</f>
        <v>43432494.999999993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37304846.770000003</v>
      </c>
      <c r="I17" s="170">
        <f>'PR-RAS'!E151</f>
        <v>40343950.780000001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6840773.8399999933</v>
      </c>
      <c r="I18" s="170">
        <f>'PR-RAS'!E645</f>
        <v>8595665.8699999861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17532138.809999999</v>
      </c>
      <c r="I20" s="173">
        <f>BILANCA!E7</f>
        <v>18571825.259999998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12805268.9</v>
      </c>
      <c r="I21" s="175">
        <f>BILANCA!E68</f>
        <v>16506668.25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3811111.09</v>
      </c>
      <c r="I22" s="175">
        <f>BILANCA!E176</f>
        <v>5647927.8399999999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26526296.620000001</v>
      </c>
      <c r="I23" s="177">
        <f>BILANCA!E237</f>
        <v>29430565.670000002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6236301.2999999998</v>
      </c>
      <c r="I24" s="173">
        <f>'RAS-funkcijski'!E5</f>
        <v>6868291.5200000005</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3797269.84</v>
      </c>
      <c r="I25" s="175">
        <f>'RAS-funkcijski'!E35</f>
        <v>2979952.58</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10339878.310000001</v>
      </c>
      <c r="I27" s="175">
        <f>'RAS-funkcijski'!E114</f>
        <v>11690625.41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22586064.220000003</v>
      </c>
      <c r="I28" s="179">
        <f>'RAS-funkcijski'!E141</f>
        <v>25049533.890000001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7816.9</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7816.9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23266.93</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23266.93</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3811111.09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5647927.8399999961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5647927.8399999999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994" sqref="D994:E9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39438010.119999997</v>
      </c>
      <c r="E6" s="51">
        <f>E7+E44+E50+E82+E106+E124+E133+E139</f>
        <v>43432494.999999993</v>
      </c>
      <c r="F6" s="52">
        <f t="shared" ref="F6:F131" si="0">IF(D6&lt;&gt;0,IF(E6/D6&gt;=100,"&gt;&gt;100",E6/D6*100),"-")</f>
        <v>110.12851527712928</v>
      </c>
    </row>
    <row r="7" spans="1:25" ht="12.75" customHeight="1" x14ac:dyDescent="0.2">
      <c r="A7" s="53">
        <v>61</v>
      </c>
      <c r="B7" s="294" t="s">
        <v>60</v>
      </c>
      <c r="C7" s="50" t="s">
        <v>61</v>
      </c>
      <c r="D7" s="51">
        <f t="shared" ref="D7:E7" si="1">D8+D17+D23+D29+D37+D40</f>
        <v>17272463.179999996</v>
      </c>
      <c r="E7" s="51">
        <f t="shared" si="1"/>
        <v>22599707.98</v>
      </c>
      <c r="F7" s="52">
        <f t="shared" si="0"/>
        <v>130.84241514648872</v>
      </c>
    </row>
    <row r="8" spans="1:25" ht="12.75" customHeight="1" x14ac:dyDescent="0.2">
      <c r="A8" s="53">
        <v>611</v>
      </c>
      <c r="B8" s="85" t="s">
        <v>62</v>
      </c>
      <c r="C8" s="50" t="s">
        <v>63</v>
      </c>
      <c r="D8" s="51">
        <f t="shared" ref="D8:E8" si="2">SUM(D9:D14)-D15-D16</f>
        <v>15859230.029999997</v>
      </c>
      <c r="E8" s="51">
        <f t="shared" si="2"/>
        <v>21111283.77</v>
      </c>
      <c r="F8" s="52">
        <f t="shared" si="0"/>
        <v>133.11670068512149</v>
      </c>
    </row>
    <row r="9" spans="1:25" ht="12.75" customHeight="1" x14ac:dyDescent="0.2">
      <c r="A9" s="53">
        <v>6111</v>
      </c>
      <c r="B9" s="85" t="s">
        <v>64</v>
      </c>
      <c r="C9" s="50" t="s">
        <v>65</v>
      </c>
      <c r="D9" s="242">
        <v>13897176.369999999</v>
      </c>
      <c r="E9" s="242">
        <v>18669729.539999999</v>
      </c>
      <c r="F9" s="52">
        <f t="shared" si="0"/>
        <v>134.34189106430691</v>
      </c>
    </row>
    <row r="10" spans="1:25" ht="12.75" customHeight="1" x14ac:dyDescent="0.2">
      <c r="A10" s="53">
        <v>6112</v>
      </c>
      <c r="B10" s="85" t="s">
        <v>66</v>
      </c>
      <c r="C10" s="50" t="s">
        <v>67</v>
      </c>
      <c r="D10" s="242">
        <v>1296022.23</v>
      </c>
      <c r="E10" s="242">
        <v>1607926.07</v>
      </c>
      <c r="F10" s="52">
        <f t="shared" si="0"/>
        <v>124.06624151809496</v>
      </c>
    </row>
    <row r="11" spans="1:25" ht="12.75" customHeight="1" x14ac:dyDescent="0.2">
      <c r="A11" s="53">
        <v>6113</v>
      </c>
      <c r="B11" s="85" t="s">
        <v>68</v>
      </c>
      <c r="C11" s="50" t="s">
        <v>69</v>
      </c>
      <c r="D11" s="242">
        <v>418027.69</v>
      </c>
      <c r="E11" s="242">
        <v>460747.55</v>
      </c>
      <c r="F11" s="52">
        <f t="shared" si="0"/>
        <v>110.21938522780633</v>
      </c>
    </row>
    <row r="12" spans="1:25" ht="12.75" customHeight="1" x14ac:dyDescent="0.2">
      <c r="A12" s="53">
        <v>6114</v>
      </c>
      <c r="B12" s="85" t="s">
        <v>70</v>
      </c>
      <c r="C12" s="50" t="s">
        <v>71</v>
      </c>
      <c r="D12" s="242">
        <v>1781323.99</v>
      </c>
      <c r="E12" s="242">
        <v>2123143.7999999998</v>
      </c>
      <c r="F12" s="52">
        <f t="shared" si="0"/>
        <v>119.18908698916697</v>
      </c>
    </row>
    <row r="13" spans="1:25" ht="12.75" customHeight="1" x14ac:dyDescent="0.2">
      <c r="A13" s="53">
        <v>6115</v>
      </c>
      <c r="B13" s="85" t="s">
        <v>72</v>
      </c>
      <c r="C13" s="50" t="s">
        <v>73</v>
      </c>
      <c r="D13" s="242">
        <v>626108.82999999996</v>
      </c>
      <c r="E13" s="242">
        <v>825997.11</v>
      </c>
      <c r="F13" s="52">
        <f t="shared" si="0"/>
        <v>131.92548490331944</v>
      </c>
    </row>
    <row r="14" spans="1:25" ht="12.75" customHeight="1" x14ac:dyDescent="0.2">
      <c r="A14" s="53">
        <v>6116</v>
      </c>
      <c r="B14" s="85" t="s">
        <v>74</v>
      </c>
      <c r="C14" s="50" t="s">
        <v>75</v>
      </c>
      <c r="D14" s="242">
        <v>28519.05</v>
      </c>
      <c r="E14" s="242">
        <v>2002.79</v>
      </c>
      <c r="F14" s="52">
        <f t="shared" si="0"/>
        <v>7.0226392534113167</v>
      </c>
    </row>
    <row r="15" spans="1:25" ht="12.75" customHeight="1" x14ac:dyDescent="0.2">
      <c r="A15" s="53">
        <v>6117</v>
      </c>
      <c r="B15" s="85" t="s">
        <v>76</v>
      </c>
      <c r="C15" s="50" t="s">
        <v>77</v>
      </c>
      <c r="D15" s="242">
        <v>2187948.13</v>
      </c>
      <c r="E15" s="242">
        <v>2578263.09</v>
      </c>
      <c r="F15" s="52">
        <f t="shared" si="0"/>
        <v>117.83931504811314</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32015.75</v>
      </c>
      <c r="E23" s="51">
        <f t="shared" si="4"/>
        <v>18147.2</v>
      </c>
      <c r="F23" s="52">
        <f t="shared" si="0"/>
        <v>56.682101778031125</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32015.75</v>
      </c>
      <c r="E25" s="242">
        <v>18147.2</v>
      </c>
      <c r="F25" s="52">
        <f t="shared" si="0"/>
        <v>56.682101778031125</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1381217.4</v>
      </c>
      <c r="E29" s="51">
        <f t="shared" si="5"/>
        <v>1470273.46</v>
      </c>
      <c r="F29" s="52">
        <f t="shared" si="0"/>
        <v>106.44764973276475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1365795.01</v>
      </c>
      <c r="E33" s="242">
        <v>1455924.33</v>
      </c>
      <c r="F33" s="52">
        <f t="shared" si="0"/>
        <v>106.59903714247719</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15422.39</v>
      </c>
      <c r="E35" s="242">
        <v>14349.13</v>
      </c>
      <c r="F35" s="52">
        <f t="shared" si="0"/>
        <v>93.040897033468866</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3.55</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3.55</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21122806.800000001</v>
      </c>
      <c r="E50" s="51">
        <f>E51+E54+E59+E62+E65+E68+E71+E74+E77</f>
        <v>19608635.789999999</v>
      </c>
      <c r="F50" s="52">
        <f t="shared" si="0"/>
        <v>92.831582353913305</v>
      </c>
    </row>
    <row r="51" spans="1:6" ht="12.75" customHeight="1" x14ac:dyDescent="0.2">
      <c r="A51" s="53">
        <v>631</v>
      </c>
      <c r="B51" s="86" t="s">
        <v>148</v>
      </c>
      <c r="C51" s="50" t="s">
        <v>149</v>
      </c>
      <c r="D51" s="51">
        <f t="shared" ref="D51:E51" si="10">D52+D53</f>
        <v>22765.08</v>
      </c>
      <c r="E51" s="51">
        <f t="shared" si="10"/>
        <v>18424.57</v>
      </c>
      <c r="F51" s="52">
        <f t="shared" si="0"/>
        <v>80.933473548083285</v>
      </c>
    </row>
    <row r="52" spans="1:6" ht="12.75" customHeight="1" x14ac:dyDescent="0.2">
      <c r="A52" s="53">
        <v>6311</v>
      </c>
      <c r="B52" s="86" t="s">
        <v>150</v>
      </c>
      <c r="C52" s="50" t="s">
        <v>151</v>
      </c>
      <c r="D52" s="242">
        <v>22765.08</v>
      </c>
      <c r="E52" s="242">
        <v>18424.57</v>
      </c>
      <c r="F52" s="52">
        <f t="shared" si="0"/>
        <v>80.933473548083285</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209649.44</v>
      </c>
      <c r="E54" s="51">
        <f t="shared" si="11"/>
        <v>501500.83</v>
      </c>
      <c r="F54" s="52">
        <f t="shared" si="0"/>
        <v>239.20923900392964</v>
      </c>
    </row>
    <row r="55" spans="1:6" ht="12.75" customHeight="1" x14ac:dyDescent="0.2">
      <c r="A55" s="53">
        <v>6321</v>
      </c>
      <c r="B55" s="86" t="s">
        <v>156</v>
      </c>
      <c r="C55" s="50" t="s">
        <v>157</v>
      </c>
      <c r="D55" s="242">
        <v>85029.4</v>
      </c>
      <c r="E55" s="242">
        <v>112063.32</v>
      </c>
      <c r="F55" s="52">
        <f t="shared" si="0"/>
        <v>131.79361491437081</v>
      </c>
    </row>
    <row r="56" spans="1:6" ht="12.75" customHeight="1" x14ac:dyDescent="0.2">
      <c r="A56" s="53">
        <v>6322</v>
      </c>
      <c r="B56" s="86" t="s">
        <v>158</v>
      </c>
      <c r="C56" s="50" t="s">
        <v>159</v>
      </c>
      <c r="D56" s="242">
        <v>9862.66</v>
      </c>
      <c r="E56" s="242">
        <v>195108.56</v>
      </c>
      <c r="F56" s="52">
        <f t="shared" si="0"/>
        <v>1978.2549535318058</v>
      </c>
    </row>
    <row r="57" spans="1:6" ht="12.75" customHeight="1" x14ac:dyDescent="0.2">
      <c r="A57" s="53">
        <v>6323</v>
      </c>
      <c r="B57" s="86" t="s">
        <v>160</v>
      </c>
      <c r="C57" s="50" t="s">
        <v>161</v>
      </c>
      <c r="D57" s="242">
        <v>114757.38</v>
      </c>
      <c r="E57" s="242">
        <v>109838.82</v>
      </c>
      <c r="F57" s="52">
        <f t="shared" si="0"/>
        <v>95.713948854531182</v>
      </c>
    </row>
    <row r="58" spans="1:6" ht="12.75" customHeight="1" x14ac:dyDescent="0.2">
      <c r="A58" s="53">
        <v>6324</v>
      </c>
      <c r="B58" s="86" t="s">
        <v>162</v>
      </c>
      <c r="C58" s="50" t="s">
        <v>163</v>
      </c>
      <c r="D58" s="242">
        <v>0</v>
      </c>
      <c r="E58" s="242">
        <v>84490.13</v>
      </c>
      <c r="F58" s="52" t="str">
        <f t="shared" si="0"/>
        <v>-</v>
      </c>
    </row>
    <row r="59" spans="1:6" ht="24" x14ac:dyDescent="0.2">
      <c r="A59" s="53">
        <v>633</v>
      </c>
      <c r="B59" s="86" t="s">
        <v>164</v>
      </c>
      <c r="C59" s="50" t="s">
        <v>165</v>
      </c>
      <c r="D59" s="51">
        <f t="shared" ref="D59:E59" si="12">SUM(D60:D61)</f>
        <v>11090498.91</v>
      </c>
      <c r="E59" s="51">
        <f t="shared" si="12"/>
        <v>10291185.199999999</v>
      </c>
      <c r="F59" s="52">
        <f t="shared" si="0"/>
        <v>92.792806559141525</v>
      </c>
    </row>
    <row r="60" spans="1:6" ht="24" x14ac:dyDescent="0.2">
      <c r="A60" s="53">
        <v>6331</v>
      </c>
      <c r="B60" s="86" t="s">
        <v>166</v>
      </c>
      <c r="C60" s="50" t="s">
        <v>167</v>
      </c>
      <c r="D60" s="242">
        <v>7567426.96</v>
      </c>
      <c r="E60" s="242">
        <v>5914851.1200000001</v>
      </c>
      <c r="F60" s="52">
        <f t="shared" si="0"/>
        <v>78.161984929154841</v>
      </c>
    </row>
    <row r="61" spans="1:6" ht="24" x14ac:dyDescent="0.2">
      <c r="A61" s="53">
        <v>6332</v>
      </c>
      <c r="B61" s="86" t="s">
        <v>168</v>
      </c>
      <c r="C61" s="50" t="s">
        <v>169</v>
      </c>
      <c r="D61" s="242">
        <v>3523071.95</v>
      </c>
      <c r="E61" s="242">
        <v>4376334.08</v>
      </c>
      <c r="F61" s="52">
        <f t="shared" si="0"/>
        <v>124.21926495142968</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9186765.6099999994</v>
      </c>
      <c r="E65" s="51">
        <f t="shared" si="14"/>
        <v>7899666.0999999996</v>
      </c>
      <c r="F65" s="52">
        <f t="shared" si="0"/>
        <v>85.989633733563821</v>
      </c>
    </row>
    <row r="66" spans="1:6" ht="12.75" customHeight="1" x14ac:dyDescent="0.2">
      <c r="A66" s="53">
        <v>6351</v>
      </c>
      <c r="B66" s="85" t="s">
        <v>178</v>
      </c>
      <c r="C66" s="50" t="s">
        <v>179</v>
      </c>
      <c r="D66" s="242">
        <v>5679696.6900000004</v>
      </c>
      <c r="E66" s="242">
        <v>7877515.54</v>
      </c>
      <c r="F66" s="52">
        <f t="shared" si="0"/>
        <v>138.69606019401715</v>
      </c>
    </row>
    <row r="67" spans="1:6" ht="12.75" customHeight="1" x14ac:dyDescent="0.2">
      <c r="A67" s="53">
        <v>6352</v>
      </c>
      <c r="B67" s="85" t="s">
        <v>180</v>
      </c>
      <c r="C67" s="50" t="s">
        <v>181</v>
      </c>
      <c r="D67" s="242">
        <v>3507068.92</v>
      </c>
      <c r="E67" s="242">
        <v>22150.560000000001</v>
      </c>
      <c r="F67" s="52">
        <f t="shared" si="0"/>
        <v>0.63159751077831694</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613127.76</v>
      </c>
      <c r="E74" s="51">
        <f t="shared" si="17"/>
        <v>897859.09</v>
      </c>
      <c r="F74" s="52">
        <f t="shared" si="0"/>
        <v>146.43915160520541</v>
      </c>
    </row>
    <row r="75" spans="1:6" ht="12.75" customHeight="1" x14ac:dyDescent="0.2">
      <c r="A75" s="53" t="s">
        <v>196</v>
      </c>
      <c r="B75" s="85" t="s">
        <v>197</v>
      </c>
      <c r="C75" s="50" t="s">
        <v>196</v>
      </c>
      <c r="D75" s="242">
        <v>613127.76</v>
      </c>
      <c r="E75" s="242">
        <v>889161.13</v>
      </c>
      <c r="F75" s="52">
        <f t="shared" si="0"/>
        <v>145.02053046823389</v>
      </c>
    </row>
    <row r="76" spans="1:6" ht="12.75" customHeight="1" x14ac:dyDescent="0.2">
      <c r="A76" s="53" t="s">
        <v>198</v>
      </c>
      <c r="B76" s="85" t="s">
        <v>199</v>
      </c>
      <c r="C76" s="50" t="s">
        <v>198</v>
      </c>
      <c r="D76" s="242">
        <v>0</v>
      </c>
      <c r="E76" s="242">
        <v>8697.9599999999991</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580385.44999999995</v>
      </c>
      <c r="E82" s="51">
        <f t="shared" si="19"/>
        <v>524843.23</v>
      </c>
      <c r="F82" s="52">
        <f t="shared" si="0"/>
        <v>90.430115020974426</v>
      </c>
    </row>
    <row r="83" spans="1:6" ht="12.75" customHeight="1" x14ac:dyDescent="0.2">
      <c r="A83" s="53">
        <v>641</v>
      </c>
      <c r="B83" s="85" t="s">
        <v>212</v>
      </c>
      <c r="C83" s="50" t="s">
        <v>213</v>
      </c>
      <c r="D83" s="51">
        <f t="shared" ref="D83:E83" si="20">SUM(D84:D90)</f>
        <v>342107.77999999997</v>
      </c>
      <c r="E83" s="51">
        <f t="shared" si="20"/>
        <v>311138.77</v>
      </c>
      <c r="F83" s="52">
        <f t="shared" si="0"/>
        <v>90.947586751754102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137240.07999999999</v>
      </c>
      <c r="E85" s="242">
        <v>121909.89</v>
      </c>
      <c r="F85" s="52">
        <f t="shared" si="0"/>
        <v>88.82965530186226</v>
      </c>
    </row>
    <row r="86" spans="1:6" ht="12.75" customHeight="1" x14ac:dyDescent="0.2">
      <c r="A86" s="53">
        <v>6414</v>
      </c>
      <c r="B86" s="85" t="s">
        <v>218</v>
      </c>
      <c r="C86" s="50" t="s">
        <v>219</v>
      </c>
      <c r="D86" s="242">
        <v>4650.46</v>
      </c>
      <c r="E86" s="242">
        <v>4259.2299999999996</v>
      </c>
      <c r="F86" s="52">
        <f t="shared" si="0"/>
        <v>91.587283838587993</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55400.800000000003</v>
      </c>
      <c r="E88" s="242">
        <v>57755.1</v>
      </c>
      <c r="F88" s="52">
        <f t="shared" si="0"/>
        <v>104.24957762342781</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144816.44</v>
      </c>
      <c r="E90" s="242">
        <v>127214.55</v>
      </c>
      <c r="F90" s="52">
        <f t="shared" si="0"/>
        <v>87.845378604804807</v>
      </c>
    </row>
    <row r="91" spans="1:6" ht="12.75" customHeight="1" x14ac:dyDescent="0.2">
      <c r="A91" s="53">
        <v>642</v>
      </c>
      <c r="B91" s="85" t="s">
        <v>228</v>
      </c>
      <c r="C91" s="50" t="s">
        <v>229</v>
      </c>
      <c r="D91" s="51">
        <f t="shared" ref="D91:E91" si="21">SUM(D92:D97)</f>
        <v>236157.61</v>
      </c>
      <c r="E91" s="51">
        <f t="shared" si="21"/>
        <v>212696.8</v>
      </c>
      <c r="F91" s="52">
        <f t="shared" si="0"/>
        <v>90.065613384214032</v>
      </c>
    </row>
    <row r="92" spans="1:6" ht="12.75" customHeight="1" x14ac:dyDescent="0.2">
      <c r="A92" s="53">
        <v>6421</v>
      </c>
      <c r="B92" s="85" t="s">
        <v>230</v>
      </c>
      <c r="C92" s="50" t="s">
        <v>231</v>
      </c>
      <c r="D92" s="242">
        <v>112557.68</v>
      </c>
      <c r="E92" s="242">
        <v>83238.16</v>
      </c>
      <c r="F92" s="52">
        <f t="shared" si="0"/>
        <v>73.951559769177905</v>
      </c>
    </row>
    <row r="93" spans="1:6" ht="12.75" customHeight="1" x14ac:dyDescent="0.2">
      <c r="A93" s="53">
        <v>6422</v>
      </c>
      <c r="B93" s="85" t="s">
        <v>232</v>
      </c>
      <c r="C93" s="50" t="s">
        <v>233</v>
      </c>
      <c r="D93" s="242">
        <v>20834.87</v>
      </c>
      <c r="E93" s="242">
        <v>16734.43</v>
      </c>
      <c r="F93" s="52">
        <f t="shared" si="0"/>
        <v>80.319339645507753</v>
      </c>
    </row>
    <row r="94" spans="1:6" ht="12.75" customHeight="1" x14ac:dyDescent="0.2">
      <c r="A94" s="53">
        <v>6423</v>
      </c>
      <c r="B94" s="85" t="s">
        <v>234</v>
      </c>
      <c r="C94" s="50" t="s">
        <v>235</v>
      </c>
      <c r="D94" s="242">
        <v>102765.06</v>
      </c>
      <c r="E94" s="242">
        <v>112724.21</v>
      </c>
      <c r="F94" s="52">
        <f t="shared" si="0"/>
        <v>109.69118297600373</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2120.06</v>
      </c>
      <c r="E98" s="51">
        <f t="shared" si="22"/>
        <v>1007.66</v>
      </c>
      <c r="F98" s="52">
        <f t="shared" si="0"/>
        <v>47.529786892823786</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1780.8</v>
      </c>
      <c r="E100" s="242">
        <v>1007.66</v>
      </c>
      <c r="F100" s="52">
        <f t="shared" si="0"/>
        <v>56.584681042228212</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339.26</v>
      </c>
      <c r="E104" s="242">
        <v>0</v>
      </c>
      <c r="F104" s="52">
        <f t="shared" si="0"/>
        <v>0</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433501.05</v>
      </c>
      <c r="E106" s="51">
        <f t="shared" si="23"/>
        <v>667789.74</v>
      </c>
      <c r="F106" s="52">
        <f t="shared" si="0"/>
        <v>154.04570300348755</v>
      </c>
    </row>
    <row r="107" spans="1:6" ht="12.75" customHeight="1" x14ac:dyDescent="0.2">
      <c r="A107" s="53">
        <v>651</v>
      </c>
      <c r="B107" s="85" t="s">
        <v>260</v>
      </c>
      <c r="C107" s="50" t="s">
        <v>261</v>
      </c>
      <c r="D107" s="51">
        <f t="shared" ref="D107:E107" si="24">SUM(D108:D111)</f>
        <v>318864</v>
      </c>
      <c r="E107" s="51">
        <f t="shared" si="24"/>
        <v>364847.03</v>
      </c>
      <c r="F107" s="52">
        <f t="shared" si="0"/>
        <v>114.42089103818556</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265460.65999999997</v>
      </c>
      <c r="E109" s="242">
        <v>337226.56</v>
      </c>
      <c r="F109" s="52">
        <f t="shared" si="0"/>
        <v>127.03447659626855</v>
      </c>
    </row>
    <row r="110" spans="1:6" ht="12.75" customHeight="1" x14ac:dyDescent="0.2">
      <c r="A110" s="53">
        <v>6513</v>
      </c>
      <c r="B110" s="85" t="s">
        <v>266</v>
      </c>
      <c r="C110" s="50" t="s">
        <v>267</v>
      </c>
      <c r="D110" s="242">
        <v>53403.34</v>
      </c>
      <c r="E110" s="242">
        <v>27620.47</v>
      </c>
      <c r="F110" s="52">
        <f t="shared" si="0"/>
        <v>51.720491639661489</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114637.05</v>
      </c>
      <c r="E112" s="51">
        <f t="shared" si="25"/>
        <v>302942.71000000002</v>
      </c>
      <c r="F112" s="52">
        <f t="shared" si="0"/>
        <v>264.26247884082852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114637.05</v>
      </c>
      <c r="E117" s="242">
        <v>302942.71000000002</v>
      </c>
      <c r="F117" s="52">
        <f t="shared" si="0"/>
        <v>264.26247884082852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28443.579999999998</v>
      </c>
      <c r="E124" s="51">
        <f t="shared" si="27"/>
        <v>31393.46</v>
      </c>
      <c r="F124" s="52">
        <f t="shared" si="0"/>
        <v>110.3709870557785</v>
      </c>
    </row>
    <row r="125" spans="1:6" ht="12.75" customHeight="1" x14ac:dyDescent="0.2">
      <c r="A125" s="53">
        <v>661</v>
      </c>
      <c r="B125" s="86" t="s">
        <v>296</v>
      </c>
      <c r="C125" s="50" t="s">
        <v>297</v>
      </c>
      <c r="D125" s="51">
        <f t="shared" ref="D125:E125" si="28">SUM(D126:D127)</f>
        <v>27328.71</v>
      </c>
      <c r="E125" s="51">
        <f t="shared" si="28"/>
        <v>31393.46</v>
      </c>
      <c r="F125" s="52">
        <f t="shared" si="0"/>
        <v>114.87355239233759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27328.71</v>
      </c>
      <c r="E127" s="242">
        <v>31393.46</v>
      </c>
      <c r="F127" s="52">
        <f t="shared" si="0"/>
        <v>114.87355239233759</v>
      </c>
    </row>
    <row r="128" spans="1:6" ht="24" x14ac:dyDescent="0.2">
      <c r="A128" s="53">
        <v>663</v>
      </c>
      <c r="B128" s="231" t="s">
        <v>302</v>
      </c>
      <c r="C128" s="50" t="s">
        <v>303</v>
      </c>
      <c r="D128" s="51">
        <f t="shared" ref="D128:E128" si="29">SUM(D129:D132)</f>
        <v>1114.8699999999999</v>
      </c>
      <c r="E128" s="51">
        <f t="shared" si="29"/>
        <v>0</v>
      </c>
      <c r="F128" s="52">
        <f t="shared" si="0"/>
        <v>0</v>
      </c>
    </row>
    <row r="129" spans="1:6" ht="12.75" customHeight="1" x14ac:dyDescent="0.2">
      <c r="A129" s="53">
        <v>6631</v>
      </c>
      <c r="B129" s="86" t="s">
        <v>304</v>
      </c>
      <c r="C129" s="50" t="s">
        <v>305</v>
      </c>
      <c r="D129" s="242">
        <v>27.87</v>
      </c>
      <c r="E129" s="242">
        <v>0</v>
      </c>
      <c r="F129" s="52">
        <f t="shared" si="0"/>
        <v>0</v>
      </c>
    </row>
    <row r="130" spans="1:6" ht="12.75" customHeight="1" x14ac:dyDescent="0.2">
      <c r="A130" s="53">
        <v>6632</v>
      </c>
      <c r="B130" s="232" t="s">
        <v>306</v>
      </c>
      <c r="C130" s="50" t="s">
        <v>307</v>
      </c>
      <c r="D130" s="242">
        <v>1087</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410.06</v>
      </c>
      <c r="E139" s="51">
        <f t="shared" si="33"/>
        <v>124.8</v>
      </c>
      <c r="F139" s="52">
        <f t="shared" si="31"/>
        <v>30.434570550651124</v>
      </c>
    </row>
    <row r="140" spans="1:6" ht="12.75" customHeight="1" x14ac:dyDescent="0.2">
      <c r="A140" s="53">
        <v>681</v>
      </c>
      <c r="B140" s="85" t="s">
        <v>326</v>
      </c>
      <c r="C140" s="50" t="s">
        <v>327</v>
      </c>
      <c r="D140" s="51">
        <f t="shared" ref="D140:E140" si="34">SUM(D141:D149)</f>
        <v>410.06</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410.06</v>
      </c>
      <c r="E148" s="242">
        <v>0</v>
      </c>
      <c r="F148" s="52">
        <f t="shared" si="31"/>
        <v>0</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124.8</v>
      </c>
      <c r="F150" s="52" t="str">
        <f t="shared" si="31"/>
        <v>-</v>
      </c>
    </row>
    <row r="151" spans="1:6" ht="12.75" customHeight="1" x14ac:dyDescent="0.2">
      <c r="A151" s="53">
        <v>3</v>
      </c>
      <c r="B151" s="85" t="s">
        <v>348</v>
      </c>
      <c r="C151" s="50" t="s">
        <v>56</v>
      </c>
      <c r="D151" s="51">
        <f t="shared" ref="D151:E151" si="35">D152+D163+D196+D215+D224+D252+D263</f>
        <v>37304846.770000003</v>
      </c>
      <c r="E151" s="51">
        <f t="shared" si="35"/>
        <v>40343950.780000001</v>
      </c>
      <c r="F151" s="52">
        <f t="shared" si="31"/>
        <v>108.14667334981254</v>
      </c>
    </row>
    <row r="152" spans="1:6" ht="12.75" customHeight="1" x14ac:dyDescent="0.2">
      <c r="A152" s="53">
        <v>31</v>
      </c>
      <c r="B152" s="85" t="s">
        <v>349</v>
      </c>
      <c r="C152" s="50" t="s">
        <v>350</v>
      </c>
      <c r="D152" s="51">
        <f t="shared" ref="D152:E152" si="36">D153+D158+D159</f>
        <v>3772900.6499999994</v>
      </c>
      <c r="E152" s="51">
        <f t="shared" si="36"/>
        <v>4190223.5</v>
      </c>
      <c r="F152" s="52">
        <f t="shared" si="31"/>
        <v>111.06106120234045</v>
      </c>
    </row>
    <row r="153" spans="1:6" ht="12.75" customHeight="1" x14ac:dyDescent="0.2">
      <c r="A153" s="53">
        <v>311</v>
      </c>
      <c r="B153" s="85" t="s">
        <v>351</v>
      </c>
      <c r="C153" s="50" t="s">
        <v>352</v>
      </c>
      <c r="D153" s="51">
        <f t="shared" ref="D153:E153" si="37">SUM(D154:D157)</f>
        <v>2882897.17</v>
      </c>
      <c r="E153" s="51">
        <f t="shared" si="37"/>
        <v>3239966.0100000002</v>
      </c>
      <c r="F153" s="52">
        <f t="shared" si="31"/>
        <v>112.38576400558888</v>
      </c>
    </row>
    <row r="154" spans="1:6" ht="12.75" customHeight="1" x14ac:dyDescent="0.2">
      <c r="A154" s="53">
        <v>3111</v>
      </c>
      <c r="B154" s="85" t="s">
        <v>353</v>
      </c>
      <c r="C154" s="50" t="s">
        <v>354</v>
      </c>
      <c r="D154" s="242">
        <v>2873956.14</v>
      </c>
      <c r="E154" s="242">
        <v>3227689.37</v>
      </c>
      <c r="F154" s="52">
        <f t="shared" si="31"/>
        <v>112.30823341653362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8941.0300000000007</v>
      </c>
      <c r="E156" s="242">
        <v>12276.64</v>
      </c>
      <c r="F156" s="52">
        <f t="shared" si="31"/>
        <v>137.30677561757426</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426285.47</v>
      </c>
      <c r="E158" s="242">
        <v>447771.82</v>
      </c>
      <c r="F158" s="52">
        <f t="shared" si="31"/>
        <v>105.0403664943119</v>
      </c>
    </row>
    <row r="159" spans="1:6" ht="12.75" customHeight="1" x14ac:dyDescent="0.2">
      <c r="A159" s="53">
        <v>313</v>
      </c>
      <c r="B159" s="85" t="s">
        <v>363</v>
      </c>
      <c r="C159" s="50" t="s">
        <v>364</v>
      </c>
      <c r="D159" s="51">
        <f t="shared" ref="D159:E159" si="38">SUM(D160:D162)</f>
        <v>463718.01</v>
      </c>
      <c r="E159" s="51">
        <f t="shared" si="38"/>
        <v>502485.67</v>
      </c>
      <c r="F159" s="52">
        <f t="shared" si="31"/>
        <v>108.36017992917721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463718.01</v>
      </c>
      <c r="E161" s="242">
        <v>502485.67</v>
      </c>
      <c r="F161" s="52">
        <f t="shared" si="31"/>
        <v>108.36017992917721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7682816.6199999992</v>
      </c>
      <c r="E163" s="51">
        <f t="shared" si="39"/>
        <v>9065908.0700000003</v>
      </c>
      <c r="F163" s="52">
        <f t="shared" si="31"/>
        <v>118.00240092155163</v>
      </c>
    </row>
    <row r="164" spans="1:6" ht="12.75" customHeight="1" x14ac:dyDescent="0.2">
      <c r="A164" s="53">
        <v>321</v>
      </c>
      <c r="B164" s="85" t="s">
        <v>372</v>
      </c>
      <c r="C164" s="50" t="s">
        <v>373</v>
      </c>
      <c r="D164" s="51">
        <f t="shared" ref="D164:E164" si="40">SUM(D165:D168)</f>
        <v>318013.94</v>
      </c>
      <c r="E164" s="51">
        <f t="shared" si="40"/>
        <v>383451.83</v>
      </c>
      <c r="F164" s="52">
        <f t="shared" si="31"/>
        <v>120.57705080475402</v>
      </c>
    </row>
    <row r="165" spans="1:6" ht="12.75" customHeight="1" x14ac:dyDescent="0.2">
      <c r="A165" s="53">
        <v>3211</v>
      </c>
      <c r="B165" s="85" t="s">
        <v>374</v>
      </c>
      <c r="C165" s="50" t="s">
        <v>375</v>
      </c>
      <c r="D165" s="242">
        <v>32683.919999999998</v>
      </c>
      <c r="E165" s="242">
        <v>45431.71</v>
      </c>
      <c r="F165" s="52">
        <f t="shared" si="31"/>
        <v>139.00324685655821</v>
      </c>
    </row>
    <row r="166" spans="1:6" ht="12.75" customHeight="1" x14ac:dyDescent="0.2">
      <c r="A166" s="53">
        <v>3212</v>
      </c>
      <c r="B166" s="85" t="s">
        <v>376</v>
      </c>
      <c r="C166" s="50" t="s">
        <v>377</v>
      </c>
      <c r="D166" s="242">
        <v>269238.59000000003</v>
      </c>
      <c r="E166" s="242">
        <v>322803.8</v>
      </c>
      <c r="F166" s="52">
        <f t="shared" si="31"/>
        <v>119.89507150516572</v>
      </c>
    </row>
    <row r="167" spans="1:6" ht="12.75" customHeight="1" x14ac:dyDescent="0.2">
      <c r="A167" s="53">
        <v>3213</v>
      </c>
      <c r="B167" s="85" t="s">
        <v>378</v>
      </c>
      <c r="C167" s="50" t="s">
        <v>379</v>
      </c>
      <c r="D167" s="242">
        <v>16073.91</v>
      </c>
      <c r="E167" s="242">
        <v>15193.92</v>
      </c>
      <c r="F167" s="52">
        <f t="shared" si="31"/>
        <v>94.525351952325238</v>
      </c>
    </row>
    <row r="168" spans="1:6" ht="12.75" customHeight="1" x14ac:dyDescent="0.2">
      <c r="A168" s="53">
        <v>3214</v>
      </c>
      <c r="B168" s="85" t="s">
        <v>380</v>
      </c>
      <c r="C168" s="50" t="s">
        <v>381</v>
      </c>
      <c r="D168" s="242">
        <v>17.52</v>
      </c>
      <c r="E168" s="242">
        <v>22.4</v>
      </c>
      <c r="F168" s="52">
        <f t="shared" si="31"/>
        <v>127.85388127853881</v>
      </c>
    </row>
    <row r="169" spans="1:6" ht="12.75" customHeight="1" x14ac:dyDescent="0.2">
      <c r="A169" s="53">
        <v>322</v>
      </c>
      <c r="B169" s="85" t="s">
        <v>382</v>
      </c>
      <c r="C169" s="50" t="s">
        <v>383</v>
      </c>
      <c r="D169" s="51">
        <f t="shared" ref="D169:E169" si="41">SUM(D170:D176)</f>
        <v>254262.24</v>
      </c>
      <c r="E169" s="51">
        <f t="shared" si="41"/>
        <v>248364.02</v>
      </c>
      <c r="F169" s="52">
        <f t="shared" si="31"/>
        <v>97.680261135117817</v>
      </c>
    </row>
    <row r="170" spans="1:6" ht="12.75" customHeight="1" x14ac:dyDescent="0.2">
      <c r="A170" s="53">
        <v>3221</v>
      </c>
      <c r="B170" s="85" t="s">
        <v>384</v>
      </c>
      <c r="C170" s="50" t="s">
        <v>385</v>
      </c>
      <c r="D170" s="242">
        <v>63326.68</v>
      </c>
      <c r="E170" s="242">
        <v>73975.679999999993</v>
      </c>
      <c r="F170" s="52">
        <f t="shared" si="31"/>
        <v>116.81597708896155</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164711.96</v>
      </c>
      <c r="E172" s="242">
        <v>146898.87</v>
      </c>
      <c r="F172" s="52">
        <f t="shared" si="31"/>
        <v>89.185308704965934</v>
      </c>
    </row>
    <row r="173" spans="1:6" ht="12.75" customHeight="1" x14ac:dyDescent="0.2">
      <c r="A173" s="53">
        <v>3224</v>
      </c>
      <c r="B173" s="85" t="s">
        <v>390</v>
      </c>
      <c r="C173" s="50" t="s">
        <v>391</v>
      </c>
      <c r="D173" s="242">
        <v>6717.95</v>
      </c>
      <c r="E173" s="242">
        <v>4569.53</v>
      </c>
      <c r="F173" s="52">
        <f t="shared" si="31"/>
        <v>68.019708393185425</v>
      </c>
    </row>
    <row r="174" spans="1:6" ht="12.75" customHeight="1" x14ac:dyDescent="0.2">
      <c r="A174" s="53">
        <v>3225</v>
      </c>
      <c r="B174" s="85" t="s">
        <v>392</v>
      </c>
      <c r="C174" s="50" t="s">
        <v>393</v>
      </c>
      <c r="D174" s="242">
        <v>11945.53</v>
      </c>
      <c r="E174" s="242">
        <v>11622.69</v>
      </c>
      <c r="F174" s="52">
        <f t="shared" si="31"/>
        <v>97.297399110797087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7560.12</v>
      </c>
      <c r="E176" s="242">
        <v>11297.25</v>
      </c>
      <c r="F176" s="52">
        <f t="shared" si="31"/>
        <v>149.43215187060522</v>
      </c>
    </row>
    <row r="177" spans="1:6" ht="12.75" customHeight="1" x14ac:dyDescent="0.2">
      <c r="A177" s="53">
        <v>323</v>
      </c>
      <c r="B177" s="85" t="s">
        <v>398</v>
      </c>
      <c r="C177" s="50" t="s">
        <v>399</v>
      </c>
      <c r="D177" s="51">
        <f t="shared" ref="D177:E177" si="42">SUM(D178:D186)</f>
        <v>6834766.3199999994</v>
      </c>
      <c r="E177" s="51">
        <f t="shared" si="42"/>
        <v>8089944.0099999998</v>
      </c>
      <c r="F177" s="52">
        <f t="shared" si="31"/>
        <v>118.3646028442418</v>
      </c>
    </row>
    <row r="178" spans="1:6" ht="12.75" customHeight="1" x14ac:dyDescent="0.2">
      <c r="A178" s="53">
        <v>3231</v>
      </c>
      <c r="B178" s="85" t="s">
        <v>400</v>
      </c>
      <c r="C178" s="50" t="s">
        <v>401</v>
      </c>
      <c r="D178" s="242">
        <v>1148281.4099999999</v>
      </c>
      <c r="E178" s="242">
        <v>1147265.5900000001</v>
      </c>
      <c r="F178" s="52">
        <f t="shared" si="31"/>
        <v>99.911535622613627</v>
      </c>
    </row>
    <row r="179" spans="1:6" ht="12.75" customHeight="1" x14ac:dyDescent="0.2">
      <c r="A179" s="53">
        <v>3232</v>
      </c>
      <c r="B179" s="85" t="s">
        <v>402</v>
      </c>
      <c r="C179" s="50" t="s">
        <v>403</v>
      </c>
      <c r="D179" s="242">
        <v>39894.44</v>
      </c>
      <c r="E179" s="242">
        <v>55322.55</v>
      </c>
      <c r="F179" s="52">
        <f t="shared" si="31"/>
        <v>138.67233128225388</v>
      </c>
    </row>
    <row r="180" spans="1:6" ht="12.75" customHeight="1" x14ac:dyDescent="0.2">
      <c r="A180" s="53">
        <v>3233</v>
      </c>
      <c r="B180" s="85" t="s">
        <v>404</v>
      </c>
      <c r="C180" s="50" t="s">
        <v>405</v>
      </c>
      <c r="D180" s="242">
        <v>177554</v>
      </c>
      <c r="E180" s="242">
        <v>188990.49</v>
      </c>
      <c r="F180" s="52">
        <f t="shared" si="31"/>
        <v>106.44113340166935</v>
      </c>
    </row>
    <row r="181" spans="1:6" ht="12.75" customHeight="1" x14ac:dyDescent="0.2">
      <c r="A181" s="53">
        <v>3234</v>
      </c>
      <c r="B181" s="85" t="s">
        <v>406</v>
      </c>
      <c r="C181" s="50" t="s">
        <v>407</v>
      </c>
      <c r="D181" s="242">
        <v>89392.2</v>
      </c>
      <c r="E181" s="242">
        <v>82043.97</v>
      </c>
      <c r="F181" s="52">
        <f t="shared" si="31"/>
        <v>91.779786155839105</v>
      </c>
    </row>
    <row r="182" spans="1:6" ht="12.75" customHeight="1" x14ac:dyDescent="0.2">
      <c r="A182" s="53">
        <v>3235</v>
      </c>
      <c r="B182" s="85" t="s">
        <v>408</v>
      </c>
      <c r="C182" s="50" t="s">
        <v>409</v>
      </c>
      <c r="D182" s="242">
        <v>4354717.51</v>
      </c>
      <c r="E182" s="242">
        <v>5347686.55</v>
      </c>
      <c r="F182" s="52">
        <f t="shared" si="31"/>
        <v>122.80214589625584</v>
      </c>
    </row>
    <row r="183" spans="1:6" ht="12.75" customHeight="1" x14ac:dyDescent="0.2">
      <c r="A183" s="53">
        <v>3236</v>
      </c>
      <c r="B183" s="85" t="s">
        <v>410</v>
      </c>
      <c r="C183" s="50" t="s">
        <v>411</v>
      </c>
      <c r="D183" s="242">
        <v>141578.07</v>
      </c>
      <c r="E183" s="242">
        <v>172008.03</v>
      </c>
      <c r="F183" s="52">
        <f t="shared" si="31"/>
        <v>121.49341349264049</v>
      </c>
    </row>
    <row r="184" spans="1:6" ht="12.75" customHeight="1" x14ac:dyDescent="0.2">
      <c r="A184" s="53">
        <v>3237</v>
      </c>
      <c r="B184" s="85" t="s">
        <v>412</v>
      </c>
      <c r="C184" s="50" t="s">
        <v>413</v>
      </c>
      <c r="D184" s="242">
        <v>238627.81</v>
      </c>
      <c r="E184" s="242">
        <v>450279.35</v>
      </c>
      <c r="F184" s="52">
        <f t="shared" si="31"/>
        <v>188.69525308051897</v>
      </c>
    </row>
    <row r="185" spans="1:6" ht="12.75" customHeight="1" x14ac:dyDescent="0.2">
      <c r="A185" s="53">
        <v>3238</v>
      </c>
      <c r="B185" s="85" t="s">
        <v>414</v>
      </c>
      <c r="C185" s="50" t="s">
        <v>415</v>
      </c>
      <c r="D185" s="242">
        <v>132462.38</v>
      </c>
      <c r="E185" s="242">
        <v>108302.76</v>
      </c>
      <c r="F185" s="52">
        <f t="shared" si="31"/>
        <v>81.761146070303127</v>
      </c>
    </row>
    <row r="186" spans="1:6" ht="12.75" customHeight="1" x14ac:dyDescent="0.2">
      <c r="A186" s="53">
        <v>3239</v>
      </c>
      <c r="B186" s="85" t="s">
        <v>416</v>
      </c>
      <c r="C186" s="50" t="s">
        <v>417</v>
      </c>
      <c r="D186" s="242">
        <v>512258.5</v>
      </c>
      <c r="E186" s="242">
        <v>538044.72</v>
      </c>
      <c r="F186" s="52">
        <f t="shared" si="31"/>
        <v>105.03382959970405</v>
      </c>
    </row>
    <row r="187" spans="1:6" ht="12.75" customHeight="1" x14ac:dyDescent="0.2">
      <c r="A187" s="53">
        <v>324</v>
      </c>
      <c r="B187" s="85" t="s">
        <v>418</v>
      </c>
      <c r="C187" s="50" t="s">
        <v>419</v>
      </c>
      <c r="D187" s="242">
        <v>4039.96</v>
      </c>
      <c r="E187" s="242">
        <v>18509.580000000002</v>
      </c>
      <c r="F187" s="52">
        <f t="shared" si="31"/>
        <v>458.16245705403026</v>
      </c>
    </row>
    <row r="188" spans="1:6" ht="12.75" customHeight="1" x14ac:dyDescent="0.2">
      <c r="A188" s="53">
        <v>329</v>
      </c>
      <c r="B188" s="85" t="s">
        <v>420</v>
      </c>
      <c r="C188" s="50" t="s">
        <v>421</v>
      </c>
      <c r="D188" s="51">
        <f t="shared" ref="D188:E188" si="43">SUM(D189:D195)</f>
        <v>271734.16000000003</v>
      </c>
      <c r="E188" s="51">
        <f t="shared" si="43"/>
        <v>325638.63000000006</v>
      </c>
      <c r="F188" s="52">
        <f t="shared" si="31"/>
        <v>119.83720780633544</v>
      </c>
    </row>
    <row r="189" spans="1:6" ht="12.75" customHeight="1" x14ac:dyDescent="0.2">
      <c r="A189" s="53">
        <v>3291</v>
      </c>
      <c r="B189" s="232" t="s">
        <v>422</v>
      </c>
      <c r="C189" s="50" t="s">
        <v>423</v>
      </c>
      <c r="D189" s="242">
        <v>84207.75</v>
      </c>
      <c r="E189" s="242">
        <v>99231.74</v>
      </c>
      <c r="F189" s="52">
        <f t="shared" si="31"/>
        <v>117.84157633946994</v>
      </c>
    </row>
    <row r="190" spans="1:6" ht="12.75" customHeight="1" x14ac:dyDescent="0.2">
      <c r="A190" s="53">
        <v>3292</v>
      </c>
      <c r="B190" s="85" t="s">
        <v>424</v>
      </c>
      <c r="C190" s="50" t="s">
        <v>425</v>
      </c>
      <c r="D190" s="242">
        <v>17972.79</v>
      </c>
      <c r="E190" s="242">
        <v>22214.85</v>
      </c>
      <c r="F190" s="52">
        <f t="shared" si="31"/>
        <v>123.60267938366829</v>
      </c>
    </row>
    <row r="191" spans="1:6" ht="12.75" customHeight="1" x14ac:dyDescent="0.2">
      <c r="A191" s="53">
        <v>3293</v>
      </c>
      <c r="B191" s="85" t="s">
        <v>426</v>
      </c>
      <c r="C191" s="50" t="s">
        <v>427</v>
      </c>
      <c r="D191" s="242">
        <v>93463.19</v>
      </c>
      <c r="E191" s="242">
        <v>115439.73</v>
      </c>
      <c r="F191" s="52">
        <f t="shared" si="31"/>
        <v>123.51357791233104</v>
      </c>
    </row>
    <row r="192" spans="1:6" ht="12.75" customHeight="1" x14ac:dyDescent="0.2">
      <c r="A192" s="53">
        <v>3294</v>
      </c>
      <c r="B192" s="85" t="s">
        <v>428</v>
      </c>
      <c r="C192" s="50" t="s">
        <v>429</v>
      </c>
      <c r="D192" s="242">
        <v>27811.47</v>
      </c>
      <c r="E192" s="242">
        <v>30383.58</v>
      </c>
      <c r="F192" s="52">
        <f t="shared" si="31"/>
        <v>109.24837845680217</v>
      </c>
    </row>
    <row r="193" spans="1:6" ht="12.75" customHeight="1" x14ac:dyDescent="0.2">
      <c r="A193" s="53">
        <v>3295</v>
      </c>
      <c r="B193" s="85" t="s">
        <v>430</v>
      </c>
      <c r="C193" s="50" t="s">
        <v>431</v>
      </c>
      <c r="D193" s="242">
        <v>7109.45</v>
      </c>
      <c r="E193" s="242">
        <v>6431.26</v>
      </c>
      <c r="F193" s="52">
        <f t="shared" si="31"/>
        <v>90.460724809936082</v>
      </c>
    </row>
    <row r="194" spans="1:6" ht="12.75" customHeight="1" x14ac:dyDescent="0.2">
      <c r="A194" s="53" t="s">
        <v>432</v>
      </c>
      <c r="B194" s="85" t="s">
        <v>433</v>
      </c>
      <c r="C194" s="50" t="s">
        <v>432</v>
      </c>
      <c r="D194" s="242">
        <v>0</v>
      </c>
      <c r="E194" s="242">
        <v>770.76</v>
      </c>
      <c r="F194" s="52" t="str">
        <f t="shared" si="31"/>
        <v>-</v>
      </c>
    </row>
    <row r="195" spans="1:6" ht="12.75" customHeight="1" x14ac:dyDescent="0.2">
      <c r="A195" s="53">
        <v>3299</v>
      </c>
      <c r="B195" s="85" t="s">
        <v>434</v>
      </c>
      <c r="C195" s="50" t="s">
        <v>435</v>
      </c>
      <c r="D195" s="242">
        <v>41169.51</v>
      </c>
      <c r="E195" s="242">
        <v>51166.71</v>
      </c>
      <c r="F195" s="52">
        <f t="shared" si="31"/>
        <v>124.28301915665256</v>
      </c>
    </row>
    <row r="196" spans="1:6" ht="12.75" customHeight="1" x14ac:dyDescent="0.2">
      <c r="A196" s="53">
        <v>34</v>
      </c>
      <c r="B196" s="232" t="s">
        <v>436</v>
      </c>
      <c r="C196" s="50" t="s">
        <v>437</v>
      </c>
      <c r="D196" s="51">
        <f t="shared" ref="D196:E196" si="44">D197+D202+D210</f>
        <v>30962.07</v>
      </c>
      <c r="E196" s="51">
        <f t="shared" si="44"/>
        <v>34961.449999999997</v>
      </c>
      <c r="F196" s="52">
        <f t="shared" si="31"/>
        <v>112.91703041818586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18510.5</v>
      </c>
      <c r="E202" s="51">
        <f t="shared" si="46"/>
        <v>22330</v>
      </c>
      <c r="F202" s="52">
        <f t="shared" si="31"/>
        <v>120.63423462359202</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3585.98</v>
      </c>
      <c r="E204" s="242">
        <v>3237.71</v>
      </c>
      <c r="F204" s="52">
        <f t="shared" si="31"/>
        <v>90.288010529896994</v>
      </c>
    </row>
    <row r="205" spans="1:6" ht="24" x14ac:dyDescent="0.2">
      <c r="A205" s="53">
        <v>3423</v>
      </c>
      <c r="B205" s="232" t="s">
        <v>454</v>
      </c>
      <c r="C205" s="50" t="s">
        <v>455</v>
      </c>
      <c r="D205" s="242">
        <v>14924.52</v>
      </c>
      <c r="E205" s="242">
        <v>19092.29</v>
      </c>
      <c r="F205" s="52">
        <f t="shared" si="31"/>
        <v>127.92565523045299</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12451.57</v>
      </c>
      <c r="E210" s="51">
        <f t="shared" si="47"/>
        <v>12631.449999999999</v>
      </c>
      <c r="F210" s="52">
        <f t="shared" si="31"/>
        <v>101.44463710198795</v>
      </c>
    </row>
    <row r="211" spans="1:6" ht="12.75" customHeight="1" x14ac:dyDescent="0.2">
      <c r="A211" s="53">
        <v>3431</v>
      </c>
      <c r="B211" s="232" t="s">
        <v>466</v>
      </c>
      <c r="C211" s="50" t="s">
        <v>467</v>
      </c>
      <c r="D211" s="242">
        <v>11957.39</v>
      </c>
      <c r="E211" s="242">
        <v>12546.35</v>
      </c>
      <c r="F211" s="52">
        <f t="shared" si="31"/>
        <v>104.92548959262851</v>
      </c>
    </row>
    <row r="212" spans="1:6" ht="12.75" customHeight="1" x14ac:dyDescent="0.2">
      <c r="A212" s="53">
        <v>3432</v>
      </c>
      <c r="B212" s="85" t="s">
        <v>468</v>
      </c>
      <c r="C212" s="50" t="s">
        <v>469</v>
      </c>
      <c r="D212" s="242">
        <v>492.84</v>
      </c>
      <c r="E212" s="242">
        <v>33.380000000000003</v>
      </c>
      <c r="F212" s="52">
        <f t="shared" si="31"/>
        <v>6.7729892054216378</v>
      </c>
    </row>
    <row r="213" spans="1:6" ht="12.75" customHeight="1" x14ac:dyDescent="0.2">
      <c r="A213" s="53">
        <v>3433</v>
      </c>
      <c r="B213" s="85" t="s">
        <v>470</v>
      </c>
      <c r="C213" s="50" t="s">
        <v>471</v>
      </c>
      <c r="D213" s="242">
        <v>1.34</v>
      </c>
      <c r="E213" s="242">
        <v>51.72</v>
      </c>
      <c r="F213" s="52">
        <f t="shared" si="31"/>
        <v>3859.7014925373132</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1078206.94</v>
      </c>
      <c r="E215" s="51">
        <f t="shared" si="48"/>
        <v>1043641.78</v>
      </c>
      <c r="F215" s="52">
        <f t="shared" si="31"/>
        <v>96.794199822160309</v>
      </c>
    </row>
    <row r="216" spans="1:6" ht="12.75" customHeight="1" x14ac:dyDescent="0.2">
      <c r="A216" s="53">
        <v>351</v>
      </c>
      <c r="B216" s="85" t="s">
        <v>476</v>
      </c>
      <c r="C216" s="50" t="s">
        <v>477</v>
      </c>
      <c r="D216" s="51">
        <f t="shared" ref="D216:E216" si="49">SUM(D217:D218)</f>
        <v>43496.24</v>
      </c>
      <c r="E216" s="51">
        <f t="shared" si="49"/>
        <v>47362.26</v>
      </c>
      <c r="F216" s="52">
        <f t="shared" si="31"/>
        <v>108.8881705637085</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43496.24</v>
      </c>
      <c r="E218" s="242">
        <v>47362.26</v>
      </c>
      <c r="F218" s="52">
        <f t="shared" si="31"/>
        <v>108.8881705637085</v>
      </c>
    </row>
    <row r="219" spans="1:6" ht="24" x14ac:dyDescent="0.2">
      <c r="A219" s="53">
        <v>352</v>
      </c>
      <c r="B219" s="85" t="s">
        <v>482</v>
      </c>
      <c r="C219" s="50" t="s">
        <v>483</v>
      </c>
      <c r="D219" s="51">
        <f t="shared" ref="D219:E219" si="50">SUM(D220:D222)</f>
        <v>1034710.7</v>
      </c>
      <c r="E219" s="51">
        <f t="shared" si="50"/>
        <v>996279.52</v>
      </c>
      <c r="F219" s="52">
        <f t="shared" si="31"/>
        <v>96.28580433158757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178255.74</v>
      </c>
      <c r="E221" s="242">
        <v>213743.76</v>
      </c>
      <c r="F221" s="52">
        <f t="shared" si="31"/>
        <v>119.90848653737602</v>
      </c>
    </row>
    <row r="222" spans="1:6" ht="12.75" customHeight="1" x14ac:dyDescent="0.2">
      <c r="A222" s="53">
        <v>3523</v>
      </c>
      <c r="B222" s="85" t="s">
        <v>488</v>
      </c>
      <c r="C222" s="50" t="s">
        <v>489</v>
      </c>
      <c r="D222" s="242">
        <v>856454.96</v>
      </c>
      <c r="E222" s="242">
        <v>782535.76</v>
      </c>
      <c r="F222" s="52">
        <f t="shared" si="31"/>
        <v>91.369166686827299</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17657740.700000003</v>
      </c>
      <c r="E224" s="51">
        <f t="shared" si="51"/>
        <v>19827632.230000004</v>
      </c>
      <c r="F224" s="52">
        <f t="shared" ref="F224:F235" si="52">IF(D224&lt;&gt;0,IF(E224/D224&gt;=100,"&gt;&gt;100",E224/D224*100),"-")</f>
        <v>112.28861362767661</v>
      </c>
    </row>
    <row r="225" spans="1:6" ht="12.75" customHeight="1" x14ac:dyDescent="0.2">
      <c r="A225" s="53">
        <v>361</v>
      </c>
      <c r="B225" s="85" t="s">
        <v>494</v>
      </c>
      <c r="C225" s="50" t="s">
        <v>495</v>
      </c>
      <c r="D225" s="51">
        <f t="shared" ref="D225:E225" si="53">SUM(D226:D227)</f>
        <v>0</v>
      </c>
      <c r="E225" s="51">
        <f t="shared" si="53"/>
        <v>32907.06</v>
      </c>
      <c r="F225" s="52" t="str">
        <f t="shared" si="52"/>
        <v>-</v>
      </c>
    </row>
    <row r="226" spans="1:6" ht="12.75" customHeight="1" x14ac:dyDescent="0.2">
      <c r="A226" s="53">
        <v>3611</v>
      </c>
      <c r="B226" s="85" t="s">
        <v>496</v>
      </c>
      <c r="C226" s="50" t="s">
        <v>497</v>
      </c>
      <c r="D226" s="242">
        <v>0</v>
      </c>
      <c r="E226" s="242">
        <v>32907.06</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41342.519999999997</v>
      </c>
      <c r="E228" s="51">
        <f t="shared" si="54"/>
        <v>33059.24</v>
      </c>
      <c r="F228" s="52">
        <f t="shared" si="52"/>
        <v>79.964259556505027</v>
      </c>
    </row>
    <row r="229" spans="1:6" ht="12.75" customHeight="1" x14ac:dyDescent="0.2">
      <c r="A229" s="53">
        <v>3621</v>
      </c>
      <c r="B229" s="85" t="s">
        <v>502</v>
      </c>
      <c r="C229" s="50" t="s">
        <v>503</v>
      </c>
      <c r="D229" s="242">
        <v>41342.519999999997</v>
      </c>
      <c r="E229" s="242">
        <v>33059.24</v>
      </c>
      <c r="F229" s="52">
        <f t="shared" si="52"/>
        <v>79.964259556505027</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637371.35</v>
      </c>
      <c r="E231" s="51">
        <f t="shared" si="55"/>
        <v>1907660.8499999999</v>
      </c>
      <c r="F231" s="52">
        <f t="shared" si="52"/>
        <v>299.30131782672686</v>
      </c>
    </row>
    <row r="232" spans="1:6" ht="12.75" customHeight="1" x14ac:dyDescent="0.2">
      <c r="A232" s="53">
        <v>3631</v>
      </c>
      <c r="B232" s="85" t="s">
        <v>508</v>
      </c>
      <c r="C232" s="50" t="s">
        <v>509</v>
      </c>
      <c r="D232" s="242">
        <v>552790.5</v>
      </c>
      <c r="E232" s="242">
        <v>14755.69</v>
      </c>
      <c r="F232" s="52">
        <f t="shared" si="52"/>
        <v>2.6693096209142526</v>
      </c>
    </row>
    <row r="233" spans="1:6" ht="12.75" customHeight="1" x14ac:dyDescent="0.2">
      <c r="A233" s="53">
        <v>3632</v>
      </c>
      <c r="B233" s="85" t="s">
        <v>510</v>
      </c>
      <c r="C233" s="50" t="s">
        <v>511</v>
      </c>
      <c r="D233" s="242">
        <v>84580.85</v>
      </c>
      <c r="E233" s="242">
        <v>1892905.16</v>
      </c>
      <c r="F233" s="52">
        <f t="shared" si="52"/>
        <v>2237.9831368448054</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466841.06000000006</v>
      </c>
      <c r="E236" s="51">
        <f t="shared" si="56"/>
        <v>148657.65</v>
      </c>
      <c r="F236" s="52">
        <f t="shared" ref="F236:F239" si="57">IF(D236&lt;&gt;0,IF(E236/D236&gt;=100,"&gt;&gt;100",E236/D236*100),"-")</f>
        <v>31.843310869013958</v>
      </c>
    </row>
    <row r="237" spans="1:6" ht="12.75" customHeight="1" x14ac:dyDescent="0.2">
      <c r="A237" s="53" t="s">
        <v>518</v>
      </c>
      <c r="B237" s="85" t="s">
        <v>519</v>
      </c>
      <c r="C237" s="50" t="s">
        <v>518</v>
      </c>
      <c r="D237" s="242">
        <v>453568.78</v>
      </c>
      <c r="E237" s="242">
        <v>132657.65</v>
      </c>
      <c r="F237" s="52">
        <f t="shared" si="57"/>
        <v>29.247526692644055</v>
      </c>
    </row>
    <row r="238" spans="1:6" ht="12.75" customHeight="1" x14ac:dyDescent="0.2">
      <c r="A238" s="53" t="s">
        <v>520</v>
      </c>
      <c r="B238" s="85" t="s">
        <v>521</v>
      </c>
      <c r="C238" s="50" t="s">
        <v>520</v>
      </c>
      <c r="D238" s="242">
        <v>13272.28</v>
      </c>
      <c r="E238" s="242">
        <v>16000</v>
      </c>
      <c r="F238" s="52">
        <f t="shared" si="57"/>
        <v>120.55200764299727</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15717544.840000002</v>
      </c>
      <c r="E240" s="51">
        <f t="shared" si="58"/>
        <v>17026900.170000002</v>
      </c>
      <c r="F240" s="52">
        <f t="shared" ref="F240:F243" si="59">IF(D240&lt;&gt;0,IF(E240/D240&gt;=100,"&gt;&gt;100",E240/D240*100),"-")</f>
        <v>108.33053344735997</v>
      </c>
    </row>
    <row r="241" spans="1:6" ht="24" x14ac:dyDescent="0.2">
      <c r="A241" s="53">
        <v>3672</v>
      </c>
      <c r="B241" s="85" t="s">
        <v>526</v>
      </c>
      <c r="C241" s="50" t="s">
        <v>527</v>
      </c>
      <c r="D241" s="242">
        <v>8213212.8700000001</v>
      </c>
      <c r="E241" s="242">
        <v>9162497.5500000007</v>
      </c>
      <c r="F241" s="52">
        <f t="shared" si="59"/>
        <v>111.55801870748299</v>
      </c>
    </row>
    <row r="242" spans="1:6" ht="24" x14ac:dyDescent="0.2">
      <c r="A242" s="53">
        <v>3673</v>
      </c>
      <c r="B242" s="85" t="s">
        <v>528</v>
      </c>
      <c r="C242" s="50" t="s">
        <v>529</v>
      </c>
      <c r="D242" s="242">
        <v>7070588</v>
      </c>
      <c r="E242" s="242">
        <v>7238106</v>
      </c>
      <c r="F242" s="52">
        <f t="shared" si="59"/>
        <v>102.36922304057315</v>
      </c>
    </row>
    <row r="243" spans="1:6" ht="24" x14ac:dyDescent="0.2">
      <c r="A243" s="53">
        <v>3674</v>
      </c>
      <c r="B243" s="85" t="s">
        <v>530</v>
      </c>
      <c r="C243" s="50" t="s">
        <v>531</v>
      </c>
      <c r="D243" s="242">
        <v>433743.97</v>
      </c>
      <c r="E243" s="242">
        <v>626296.62</v>
      </c>
      <c r="F243" s="52">
        <f t="shared" si="59"/>
        <v>144.39315894120674</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794640.92999999993</v>
      </c>
      <c r="E247" s="51">
        <f t="shared" si="62"/>
        <v>678447.26</v>
      </c>
      <c r="F247" s="52">
        <f t="shared" si="61"/>
        <v>85.377839774752104</v>
      </c>
    </row>
    <row r="248" spans="1:6" ht="12.75" customHeight="1" x14ac:dyDescent="0.2">
      <c r="A248" s="53" t="s">
        <v>540</v>
      </c>
      <c r="B248" s="85" t="s">
        <v>202</v>
      </c>
      <c r="C248" s="50" t="s">
        <v>540</v>
      </c>
      <c r="D248" s="242">
        <v>132503.29999999999</v>
      </c>
      <c r="E248" s="242">
        <v>243538.52</v>
      </c>
      <c r="F248" s="52">
        <f t="shared" si="61"/>
        <v>183.79807899124023</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662137.63</v>
      </c>
      <c r="E250" s="242">
        <v>434908.74</v>
      </c>
      <c r="F250" s="52">
        <f t="shared" si="61"/>
        <v>65.682528872433963</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4375527.0299999993</v>
      </c>
      <c r="E252" s="51">
        <f t="shared" si="63"/>
        <v>4698762.34</v>
      </c>
      <c r="F252" s="52">
        <f t="shared" ref="F252:F258" si="64">IF(D252&lt;&gt;0,IF(E252/D252&gt;=100,"&gt;&gt;100",E252/D252*100),"-")</f>
        <v>107.3873457479247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4375527.0299999993</v>
      </c>
      <c r="E259" s="51">
        <f t="shared" si="66"/>
        <v>4698762.34</v>
      </c>
      <c r="F259" s="52">
        <f t="shared" ref="F259:F262" si="67">IF(D259&lt;&gt;0,IF(E259/D259&gt;=100,"&gt;&gt;100",E259/D259*100),"-")</f>
        <v>107.3873457479247</v>
      </c>
    </row>
    <row r="260" spans="1:6" ht="12.75" customHeight="1" x14ac:dyDescent="0.2">
      <c r="A260" s="53">
        <v>3721</v>
      </c>
      <c r="B260" s="85" t="s">
        <v>560</v>
      </c>
      <c r="C260" s="50" t="s">
        <v>561</v>
      </c>
      <c r="D260" s="242">
        <v>328617.73</v>
      </c>
      <c r="E260" s="242">
        <v>436334.07</v>
      </c>
      <c r="F260" s="52">
        <f t="shared" si="67"/>
        <v>132.77861483615021</v>
      </c>
    </row>
    <row r="261" spans="1:6" ht="12.75" customHeight="1" x14ac:dyDescent="0.2">
      <c r="A261" s="53">
        <v>3722</v>
      </c>
      <c r="B261" s="85" t="s">
        <v>562</v>
      </c>
      <c r="C261" s="50" t="s">
        <v>563</v>
      </c>
      <c r="D261" s="242">
        <v>4046909.3</v>
      </c>
      <c r="E261" s="242">
        <v>4262428.2699999996</v>
      </c>
      <c r="F261" s="52">
        <f t="shared" si="67"/>
        <v>105.32552014447172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2706692.76</v>
      </c>
      <c r="E263" s="51">
        <f t="shared" si="68"/>
        <v>1482821.4100000001</v>
      </c>
      <c r="F263" s="52">
        <f t="shared" ref="F263:F267" si="69">IF(D263&lt;&gt;0,IF(E263/D263&gt;=100,"&gt;&gt;100",E263/D263*100),"-")</f>
        <v>54.783514106713774</v>
      </c>
    </row>
    <row r="264" spans="1:6" ht="12.75" customHeight="1" x14ac:dyDescent="0.2">
      <c r="A264" s="53">
        <v>381</v>
      </c>
      <c r="B264" s="85" t="s">
        <v>568</v>
      </c>
      <c r="C264" s="50" t="s">
        <v>569</v>
      </c>
      <c r="D264" s="51">
        <f t="shared" ref="D264:E264" si="70">SUM(D265:D267)</f>
        <v>1152351.23</v>
      </c>
      <c r="E264" s="51">
        <f t="shared" si="70"/>
        <v>1465946.6</v>
      </c>
      <c r="F264" s="52">
        <f t="shared" si="69"/>
        <v>127.21352325887656</v>
      </c>
    </row>
    <row r="265" spans="1:6" ht="12.75" customHeight="1" x14ac:dyDescent="0.2">
      <c r="A265" s="53">
        <v>3811</v>
      </c>
      <c r="B265" s="85" t="s">
        <v>570</v>
      </c>
      <c r="C265" s="50" t="s">
        <v>571</v>
      </c>
      <c r="D265" s="242">
        <v>1147397.6599999999</v>
      </c>
      <c r="E265" s="242">
        <v>1437821.33</v>
      </c>
      <c r="F265" s="52">
        <f t="shared" si="69"/>
        <v>125.31150969926156</v>
      </c>
    </row>
    <row r="266" spans="1:6" ht="12.75" customHeight="1" x14ac:dyDescent="0.2">
      <c r="A266" s="53">
        <v>3812</v>
      </c>
      <c r="B266" s="85" t="s">
        <v>572</v>
      </c>
      <c r="C266" s="50" t="s">
        <v>573</v>
      </c>
      <c r="D266" s="242">
        <v>0</v>
      </c>
      <c r="E266" s="242">
        <v>1234.51</v>
      </c>
      <c r="F266" s="52" t="str">
        <f t="shared" si="69"/>
        <v>-</v>
      </c>
    </row>
    <row r="267" spans="1:6" ht="12.75" customHeight="1" x14ac:dyDescent="0.2">
      <c r="A267" s="53" t="s">
        <v>574</v>
      </c>
      <c r="B267" s="85" t="s">
        <v>575</v>
      </c>
      <c r="C267" s="50" t="s">
        <v>574</v>
      </c>
      <c r="D267" s="242">
        <v>4953.57</v>
      </c>
      <c r="E267" s="242">
        <v>26890.76</v>
      </c>
      <c r="F267" s="52">
        <f t="shared" si="69"/>
        <v>542.8561623233345</v>
      </c>
    </row>
    <row r="268" spans="1:6" ht="12.75" customHeight="1" x14ac:dyDescent="0.2">
      <c r="A268" s="53">
        <v>382</v>
      </c>
      <c r="B268" s="86" t="s">
        <v>576</v>
      </c>
      <c r="C268" s="50" t="s">
        <v>577</v>
      </c>
      <c r="D268" s="51">
        <f t="shared" ref="D268:E268" si="71">SUM(D269:D272)</f>
        <v>53255.03</v>
      </c>
      <c r="E268" s="51">
        <f t="shared" si="71"/>
        <v>16874.810000000001</v>
      </c>
      <c r="F268" s="52">
        <f t="shared" ref="F268:F272" si="72">IF(D268&lt;&gt;0,IF(E268/D268&gt;=100,"&gt;&gt;100",E268/D268*100),"-")</f>
        <v>31.686790900314961</v>
      </c>
    </row>
    <row r="269" spans="1:6" ht="12.75" customHeight="1" x14ac:dyDescent="0.2">
      <c r="A269" s="53">
        <v>3821</v>
      </c>
      <c r="B269" s="85" t="s">
        <v>578</v>
      </c>
      <c r="C269" s="50" t="s">
        <v>579</v>
      </c>
      <c r="D269" s="242">
        <v>53255.03</v>
      </c>
      <c r="E269" s="242">
        <v>16874.810000000001</v>
      </c>
      <c r="F269" s="52">
        <f t="shared" si="72"/>
        <v>31.686790900314961</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1487814.22</v>
      </c>
      <c r="E273" s="51">
        <f t="shared" si="73"/>
        <v>0</v>
      </c>
      <c r="F273" s="52">
        <f t="shared" ref="F273:F284" si="74">IF(D273&lt;&gt;0,IF(E273/D273&gt;=100,"&gt;&gt;100",E273/D273*100),"-")</f>
        <v>0</v>
      </c>
    </row>
    <row r="274" spans="1:6" ht="12.75" customHeight="1" x14ac:dyDescent="0.2">
      <c r="A274" s="53">
        <v>3831</v>
      </c>
      <c r="B274" s="85" t="s">
        <v>588</v>
      </c>
      <c r="C274" s="50" t="s">
        <v>589</v>
      </c>
      <c r="D274" s="242">
        <v>1487814.22</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13272.28</v>
      </c>
      <c r="E279" s="51">
        <f t="shared" si="75"/>
        <v>0</v>
      </c>
      <c r="F279" s="52">
        <f t="shared" si="74"/>
        <v>0</v>
      </c>
    </row>
    <row r="280" spans="1:6" ht="24" x14ac:dyDescent="0.2">
      <c r="A280" s="53">
        <v>3861</v>
      </c>
      <c r="B280" s="85" t="s">
        <v>599</v>
      </c>
      <c r="C280" s="50" t="s">
        <v>600</v>
      </c>
      <c r="D280" s="242">
        <v>13272.28</v>
      </c>
      <c r="E280" s="242">
        <v>0</v>
      </c>
      <c r="F280" s="52">
        <f t="shared" si="74"/>
        <v>0</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37304846.770000003</v>
      </c>
      <c r="E289" s="51">
        <f t="shared" si="79"/>
        <v>40343950.780000001</v>
      </c>
      <c r="F289" s="52">
        <f t="shared" si="76"/>
        <v>108.14667334981254</v>
      </c>
    </row>
    <row r="290" spans="1:6" ht="12.75" customHeight="1" x14ac:dyDescent="0.2">
      <c r="A290" s="53" t="s">
        <v>609</v>
      </c>
      <c r="B290" s="85" t="s">
        <v>620</v>
      </c>
      <c r="C290" s="50" t="s">
        <v>621</v>
      </c>
      <c r="D290" s="51">
        <f>IF(D6&gt;=D289,D6-D289,0)</f>
        <v>2133163.349999994</v>
      </c>
      <c r="E290" s="51">
        <f>IF(E6&gt;=E289,E6-E289,0)</f>
        <v>3088544.2199999914</v>
      </c>
      <c r="F290" s="52">
        <f t="shared" si="76"/>
        <v>144.78704689915097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7057148.8799999999</v>
      </c>
      <c r="E292" s="242">
        <v>7061982.9500000002</v>
      </c>
      <c r="F292" s="52">
        <f t="shared" si="76"/>
        <v>100.06849890915154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633779.29</v>
      </c>
      <c r="E294" s="242">
        <v>1080664.31</v>
      </c>
      <c r="F294" s="52">
        <f t="shared" si="76"/>
        <v>170.51114276706642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6091.26</v>
      </c>
      <c r="E298" s="51">
        <f t="shared" si="80"/>
        <v>5674.05</v>
      </c>
      <c r="F298" s="52">
        <f t="shared" ref="F298:F418" si="81">IF(D298&lt;&gt;0,IF(E298/D298&gt;=100,"&gt;&gt;100",E298/D298*100),"-")</f>
        <v>93.150678184809053</v>
      </c>
    </row>
    <row r="299" spans="1:6" ht="12.75" customHeight="1" x14ac:dyDescent="0.2">
      <c r="A299" s="53">
        <v>71</v>
      </c>
      <c r="B299" s="85" t="s">
        <v>637</v>
      </c>
      <c r="C299" s="50" t="s">
        <v>638</v>
      </c>
      <c r="D299" s="51">
        <f t="shared" ref="D299:E299" si="82">D300+D304</f>
        <v>514.09</v>
      </c>
      <c r="E299" s="51">
        <f t="shared" si="82"/>
        <v>199.24</v>
      </c>
      <c r="F299" s="52">
        <f t="shared" si="81"/>
        <v>38.755859868894547</v>
      </c>
    </row>
    <row r="300" spans="1:6" ht="24" x14ac:dyDescent="0.2">
      <c r="A300" s="53">
        <v>711</v>
      </c>
      <c r="B300" s="85" t="s">
        <v>639</v>
      </c>
      <c r="C300" s="50" t="s">
        <v>640</v>
      </c>
      <c r="D300" s="51">
        <f t="shared" ref="D300:E300" si="83">SUM(D301:D303)</f>
        <v>514.09</v>
      </c>
      <c r="E300" s="51">
        <f t="shared" si="83"/>
        <v>199.24</v>
      </c>
      <c r="F300" s="52">
        <f t="shared" si="81"/>
        <v>38.755859868894547</v>
      </c>
    </row>
    <row r="301" spans="1:6" ht="12.75" customHeight="1" x14ac:dyDescent="0.2">
      <c r="A301" s="53">
        <v>7111</v>
      </c>
      <c r="B301" s="85" t="s">
        <v>641</v>
      </c>
      <c r="C301" s="50" t="s">
        <v>642</v>
      </c>
      <c r="D301" s="242">
        <v>514.09</v>
      </c>
      <c r="E301" s="242">
        <v>199.24</v>
      </c>
      <c r="F301" s="52">
        <f t="shared" si="81"/>
        <v>38.755859868894547</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5577.17</v>
      </c>
      <c r="E311" s="51">
        <f t="shared" si="85"/>
        <v>5474.81</v>
      </c>
      <c r="F311" s="52">
        <f t="shared" si="81"/>
        <v>98.164660571580214</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5577.17</v>
      </c>
      <c r="E317" s="51">
        <f t="shared" si="87"/>
        <v>5474.81</v>
      </c>
      <c r="F317" s="52">
        <f t="shared" si="81"/>
        <v>98.164660571580214</v>
      </c>
    </row>
    <row r="318" spans="1:6" ht="12.75" customHeight="1" x14ac:dyDescent="0.2">
      <c r="A318" s="53">
        <v>7221</v>
      </c>
      <c r="B318" s="85" t="s">
        <v>675</v>
      </c>
      <c r="C318" s="50" t="s">
        <v>676</v>
      </c>
      <c r="D318" s="242">
        <v>102.35</v>
      </c>
      <c r="E318" s="242">
        <v>0</v>
      </c>
      <c r="F318" s="52">
        <f t="shared" si="81"/>
        <v>0</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5474.82</v>
      </c>
      <c r="E320" s="242">
        <v>5474.81</v>
      </c>
      <c r="F320" s="52">
        <f t="shared" si="81"/>
        <v>99.999817345593115</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998762.29</v>
      </c>
      <c r="E350" s="51">
        <f t="shared" si="95"/>
        <v>1732483.2799999998</v>
      </c>
      <c r="F350" s="52">
        <f t="shared" si="81"/>
        <v>173.46302492057441</v>
      </c>
    </row>
    <row r="351" spans="1:6" ht="12.75" customHeight="1" x14ac:dyDescent="0.2">
      <c r="A351" s="53">
        <v>41</v>
      </c>
      <c r="B351" s="85" t="s">
        <v>741</v>
      </c>
      <c r="C351" s="50" t="s">
        <v>742</v>
      </c>
      <c r="D351" s="51">
        <f t="shared" ref="D351:E351" si="96">D352+D356</f>
        <v>149684.65</v>
      </c>
      <c r="E351" s="51">
        <f t="shared" si="96"/>
        <v>488376.99</v>
      </c>
      <c r="F351" s="52">
        <f t="shared" si="81"/>
        <v>326.27058953606797</v>
      </c>
    </row>
    <row r="352" spans="1:6" ht="12.75" customHeight="1" x14ac:dyDescent="0.2">
      <c r="A352" s="53">
        <v>411</v>
      </c>
      <c r="B352" s="85" t="s">
        <v>743</v>
      </c>
      <c r="C352" s="50" t="s">
        <v>744</v>
      </c>
      <c r="D352" s="51">
        <f t="shared" ref="D352:E352" si="97">SUM(D353:D355)</f>
        <v>12805.03</v>
      </c>
      <c r="E352" s="51">
        <f t="shared" si="97"/>
        <v>5401.82</v>
      </c>
      <c r="F352" s="52">
        <f t="shared" si="81"/>
        <v>42.185141307751714</v>
      </c>
    </row>
    <row r="353" spans="1:6" ht="12.75" customHeight="1" x14ac:dyDescent="0.2">
      <c r="A353" s="53">
        <v>4111</v>
      </c>
      <c r="B353" s="85" t="s">
        <v>641</v>
      </c>
      <c r="C353" s="50" t="s">
        <v>745</v>
      </c>
      <c r="D353" s="242">
        <v>12805.03</v>
      </c>
      <c r="E353" s="242">
        <v>5401.82</v>
      </c>
      <c r="F353" s="52">
        <f t="shared" si="81"/>
        <v>42.185141307751714</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136879.62</v>
      </c>
      <c r="E356" s="51">
        <f t="shared" si="98"/>
        <v>482975.17</v>
      </c>
      <c r="F356" s="52">
        <f t="shared" si="81"/>
        <v>352.84666190627939</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12496.25</v>
      </c>
      <c r="F359" s="52" t="str">
        <f t="shared" si="81"/>
        <v>-</v>
      </c>
    </row>
    <row r="360" spans="1:6" ht="12.75" customHeight="1" x14ac:dyDescent="0.2">
      <c r="A360" s="53">
        <v>4124</v>
      </c>
      <c r="B360" s="85" t="s">
        <v>655</v>
      </c>
      <c r="C360" s="50" t="s">
        <v>754</v>
      </c>
      <c r="D360" s="242">
        <v>136879.62</v>
      </c>
      <c r="E360" s="242">
        <v>470478.92</v>
      </c>
      <c r="F360" s="52">
        <f t="shared" si="81"/>
        <v>343.7172896885599</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178097.75</v>
      </c>
      <c r="E363" s="51">
        <f t="shared" si="99"/>
        <v>639288.64</v>
      </c>
      <c r="F363" s="52">
        <f t="shared" si="81"/>
        <v>358.95379924788494</v>
      </c>
    </row>
    <row r="364" spans="1:6" ht="12.75" customHeight="1" x14ac:dyDescent="0.2">
      <c r="A364" s="53">
        <v>421</v>
      </c>
      <c r="B364" s="85" t="s">
        <v>759</v>
      </c>
      <c r="C364" s="50" t="s">
        <v>760</v>
      </c>
      <c r="D364" s="51">
        <f t="shared" ref="D364:E364" si="100">SUM(D365:D368)</f>
        <v>7339.57</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7339.57</v>
      </c>
      <c r="E366" s="242">
        <v>0</v>
      </c>
      <c r="F366" s="52">
        <f t="shared" si="81"/>
        <v>0</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141444.79999999999</v>
      </c>
      <c r="E369" s="51">
        <f t="shared" si="101"/>
        <v>486473.25</v>
      </c>
      <c r="F369" s="52">
        <f t="shared" si="81"/>
        <v>343.9315195751276</v>
      </c>
    </row>
    <row r="370" spans="1:6" ht="12.75" customHeight="1" x14ac:dyDescent="0.2">
      <c r="A370" s="53">
        <v>4221</v>
      </c>
      <c r="B370" s="85" t="s">
        <v>675</v>
      </c>
      <c r="C370" s="50" t="s">
        <v>767</v>
      </c>
      <c r="D370" s="242">
        <v>124994.06</v>
      </c>
      <c r="E370" s="242">
        <v>181474.18</v>
      </c>
      <c r="F370" s="52">
        <f t="shared" si="81"/>
        <v>145.18624325027923</v>
      </c>
    </row>
    <row r="371" spans="1:6" ht="12.75" customHeight="1" x14ac:dyDescent="0.2">
      <c r="A371" s="53">
        <v>4222</v>
      </c>
      <c r="B371" s="85" t="s">
        <v>768</v>
      </c>
      <c r="C371" s="50" t="s">
        <v>769</v>
      </c>
      <c r="D371" s="242">
        <v>7113.05</v>
      </c>
      <c r="E371" s="242">
        <v>13471.44</v>
      </c>
      <c r="F371" s="52">
        <f t="shared" si="81"/>
        <v>189.3904865001652</v>
      </c>
    </row>
    <row r="372" spans="1:6" ht="12.75" customHeight="1" x14ac:dyDescent="0.2">
      <c r="A372" s="53">
        <v>4223</v>
      </c>
      <c r="B372" s="85" t="s">
        <v>679</v>
      </c>
      <c r="C372" s="50" t="s">
        <v>770</v>
      </c>
      <c r="D372" s="242">
        <v>9337.69</v>
      </c>
      <c r="E372" s="242">
        <v>26633.56</v>
      </c>
      <c r="F372" s="52">
        <f t="shared" si="81"/>
        <v>285.22643180486824</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264894.07</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7723.0300000000007</v>
      </c>
      <c r="E383" s="51">
        <f t="shared" si="103"/>
        <v>13302.11</v>
      </c>
      <c r="F383" s="52">
        <f t="shared" si="81"/>
        <v>172.23952257080447</v>
      </c>
    </row>
    <row r="384" spans="1:6" ht="12.75" customHeight="1" x14ac:dyDescent="0.2">
      <c r="A384" s="53">
        <v>4241</v>
      </c>
      <c r="B384" s="85" t="s">
        <v>784</v>
      </c>
      <c r="C384" s="50" t="s">
        <v>785</v>
      </c>
      <c r="D384" s="242">
        <v>6395.8</v>
      </c>
      <c r="E384" s="242">
        <v>6781.82</v>
      </c>
      <c r="F384" s="52">
        <f t="shared" si="81"/>
        <v>106.03552331217361</v>
      </c>
    </row>
    <row r="385" spans="1:6" ht="12.75" customHeight="1" x14ac:dyDescent="0.2">
      <c r="A385" s="53">
        <v>4242</v>
      </c>
      <c r="B385" s="85" t="s">
        <v>705</v>
      </c>
      <c r="C385" s="50" t="s">
        <v>786</v>
      </c>
      <c r="D385" s="242">
        <v>1327.23</v>
      </c>
      <c r="E385" s="242">
        <v>6520.29</v>
      </c>
      <c r="F385" s="52">
        <f t="shared" si="81"/>
        <v>491.27054090097425</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21590.35</v>
      </c>
      <c r="E391" s="51">
        <f t="shared" si="105"/>
        <v>139513.28</v>
      </c>
      <c r="F391" s="52">
        <f t="shared" si="81"/>
        <v>646.18350327808491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21590.35</v>
      </c>
      <c r="E393" s="242">
        <v>138813.28</v>
      </c>
      <c r="F393" s="52">
        <f t="shared" si="81"/>
        <v>642.94131405929033</v>
      </c>
    </row>
    <row r="394" spans="1:6" ht="12.75" customHeight="1" x14ac:dyDescent="0.2">
      <c r="A394" s="53">
        <v>4263</v>
      </c>
      <c r="B394" s="85" t="s">
        <v>723</v>
      </c>
      <c r="C394" s="50" t="s">
        <v>798</v>
      </c>
      <c r="D394" s="242">
        <v>0</v>
      </c>
      <c r="E394" s="242">
        <v>700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670979.89</v>
      </c>
      <c r="E402" s="51">
        <f t="shared" si="109"/>
        <v>604817.65</v>
      </c>
      <c r="F402" s="52">
        <f t="shared" si="81"/>
        <v>90.139460066381432</v>
      </c>
    </row>
    <row r="403" spans="1:6" ht="12.75" customHeight="1" x14ac:dyDescent="0.2">
      <c r="A403" s="53">
        <v>451</v>
      </c>
      <c r="B403" s="85" t="s">
        <v>812</v>
      </c>
      <c r="C403" s="50" t="s">
        <v>813</v>
      </c>
      <c r="D403" s="242">
        <v>670979.89</v>
      </c>
      <c r="E403" s="242">
        <v>604817.65</v>
      </c>
      <c r="F403" s="52">
        <f t="shared" si="81"/>
        <v>90.139460066381432</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992671.03</v>
      </c>
      <c r="E408" s="51">
        <f t="shared" si="111"/>
        <v>1726809.2299999997</v>
      </c>
      <c r="F408" s="52">
        <f t="shared" si="81"/>
        <v>173.9558401336644</v>
      </c>
    </row>
    <row r="409" spans="1:6" ht="12.75" customHeight="1" x14ac:dyDescent="0.2">
      <c r="A409" s="53">
        <v>92212</v>
      </c>
      <c r="B409" s="85" t="s">
        <v>824</v>
      </c>
      <c r="C409" s="50" t="s">
        <v>825</v>
      </c>
      <c r="D409" s="242">
        <v>125423.05</v>
      </c>
      <c r="E409" s="242">
        <v>0</v>
      </c>
      <c r="F409" s="52">
        <f t="shared" si="81"/>
        <v>0</v>
      </c>
    </row>
    <row r="410" spans="1:6" ht="12.75" customHeight="1" x14ac:dyDescent="0.2">
      <c r="A410" s="53">
        <v>92222</v>
      </c>
      <c r="B410" s="85" t="s">
        <v>826</v>
      </c>
      <c r="C410" s="50" t="s">
        <v>827</v>
      </c>
      <c r="D410" s="242">
        <v>0</v>
      </c>
      <c r="E410" s="242">
        <v>165094.60999999999</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39444101.379999995</v>
      </c>
      <c r="E412" s="51">
        <f>E6+E298</f>
        <v>43438169.04999999</v>
      </c>
      <c r="F412" s="52">
        <f t="shared" si="81"/>
        <v>110.12589342959444</v>
      </c>
    </row>
    <row r="413" spans="1:6" ht="12.75" customHeight="1" x14ac:dyDescent="0.2">
      <c r="A413" s="53" t="s">
        <v>609</v>
      </c>
      <c r="B413" s="85" t="s">
        <v>832</v>
      </c>
      <c r="C413" s="50" t="s">
        <v>833</v>
      </c>
      <c r="D413" s="51">
        <f t="shared" ref="D413:E413" si="112">D289+D350</f>
        <v>38303609.060000002</v>
      </c>
      <c r="E413" s="51">
        <f t="shared" si="112"/>
        <v>42076434.060000002</v>
      </c>
      <c r="F413" s="52">
        <f t="shared" si="81"/>
        <v>109.84978985685167</v>
      </c>
    </row>
    <row r="414" spans="1:6" ht="12.75" customHeight="1" x14ac:dyDescent="0.2">
      <c r="A414" s="53" t="s">
        <v>609</v>
      </c>
      <c r="B414" s="85" t="s">
        <v>834</v>
      </c>
      <c r="C414" s="50" t="s">
        <v>835</v>
      </c>
      <c r="D414" s="51">
        <f t="shared" ref="D414:E414" si="113">IF(D412&gt;=D413,D412-D413,0)</f>
        <v>1140492.3199999928</v>
      </c>
      <c r="E414" s="51">
        <f t="shared" si="113"/>
        <v>1361734.9899999872</v>
      </c>
      <c r="F414" s="52">
        <f t="shared" si="81"/>
        <v>119.398874163396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7182571.9299999997</v>
      </c>
      <c r="E416" s="51">
        <f t="shared" si="115"/>
        <v>6896888.3399999999</v>
      </c>
      <c r="F416" s="52">
        <f t="shared" si="81"/>
        <v>96.022544670847452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633779.29</v>
      </c>
      <c r="E418" s="62">
        <f t="shared" si="117"/>
        <v>1080664.31</v>
      </c>
      <c r="F418" s="57">
        <f t="shared" si="81"/>
        <v>170.51114276706642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127311.70999999999</v>
      </c>
      <c r="E420" s="51">
        <f t="shared" si="118"/>
        <v>511161.29000000004</v>
      </c>
      <c r="F420" s="52">
        <f t="shared" ref="F420:F647" si="119">IF(D420&lt;&gt;0,IF(E420/D420&gt;=100,"&gt;&gt;100",E420/D420*100),"-")</f>
        <v>401.50375012636312</v>
      </c>
    </row>
    <row r="421" spans="1:6" ht="24" x14ac:dyDescent="0.2">
      <c r="A421" s="53">
        <v>81</v>
      </c>
      <c r="B421" s="232" t="s">
        <v>849</v>
      </c>
      <c r="C421" s="50" t="s">
        <v>850</v>
      </c>
      <c r="D421" s="51">
        <f t="shared" ref="D421:E421" si="120">D422+D427+D430+D434+D435+D442+D447+D455</f>
        <v>38432.179999999993</v>
      </c>
      <c r="E421" s="51">
        <f t="shared" si="120"/>
        <v>509.14</v>
      </c>
      <c r="F421" s="52">
        <f t="shared" si="119"/>
        <v>1.3247752274265996</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33180.699999999997</v>
      </c>
      <c r="E434" s="242">
        <v>0</v>
      </c>
      <c r="F434" s="52">
        <f t="shared" si="119"/>
        <v>0</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5251.48</v>
      </c>
      <c r="E442" s="51">
        <f t="shared" si="125"/>
        <v>509.14</v>
      </c>
      <c r="F442" s="52">
        <f t="shared" si="119"/>
        <v>9.6951716468500315</v>
      </c>
    </row>
    <row r="443" spans="1:6" ht="12.75" customHeight="1" x14ac:dyDescent="0.2">
      <c r="A443" s="53">
        <v>8163</v>
      </c>
      <c r="B443" s="85" t="s">
        <v>893</v>
      </c>
      <c r="C443" s="50" t="s">
        <v>894</v>
      </c>
      <c r="D443" s="242">
        <v>5251.48</v>
      </c>
      <c r="E443" s="242">
        <v>509.14</v>
      </c>
      <c r="F443" s="52">
        <f t="shared" si="119"/>
        <v>9.6951716468500315</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5728.13</v>
      </c>
      <c r="E472" s="51">
        <f t="shared" si="133"/>
        <v>0</v>
      </c>
      <c r="F472" s="52">
        <f t="shared" si="119"/>
        <v>0</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0.88</v>
      </c>
      <c r="E478" s="51">
        <f t="shared" si="135"/>
        <v>0</v>
      </c>
      <c r="F478" s="52">
        <f t="shared" si="119"/>
        <v>0</v>
      </c>
    </row>
    <row r="479" spans="1:6" ht="24" x14ac:dyDescent="0.2">
      <c r="A479" s="53">
        <v>8331</v>
      </c>
      <c r="B479" s="232" t="s">
        <v>965</v>
      </c>
      <c r="C479" s="50" t="s">
        <v>966</v>
      </c>
      <c r="D479" s="242">
        <v>0.88</v>
      </c>
      <c r="E479" s="242">
        <v>0</v>
      </c>
      <c r="F479" s="52">
        <f t="shared" si="119"/>
        <v>0</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5727.25</v>
      </c>
      <c r="E481" s="51">
        <f t="shared" si="136"/>
        <v>0</v>
      </c>
      <c r="F481" s="52">
        <f t="shared" si="119"/>
        <v>0</v>
      </c>
    </row>
    <row r="482" spans="1:6" ht="12.75" customHeight="1" x14ac:dyDescent="0.2">
      <c r="A482" s="53">
        <v>8341</v>
      </c>
      <c r="B482" s="85" t="s">
        <v>971</v>
      </c>
      <c r="C482" s="50" t="s">
        <v>972</v>
      </c>
      <c r="D482" s="242">
        <v>5727.25</v>
      </c>
      <c r="E482" s="242">
        <v>0</v>
      </c>
      <c r="F482" s="52">
        <f t="shared" si="119"/>
        <v>0</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83151.399999999994</v>
      </c>
      <c r="E484" s="51">
        <f t="shared" si="137"/>
        <v>510652.15</v>
      </c>
      <c r="F484" s="52">
        <f t="shared" si="119"/>
        <v>614.12333406292623</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83151.399999999994</v>
      </c>
      <c r="E495" s="51">
        <f t="shared" si="140"/>
        <v>510652.15</v>
      </c>
      <c r="F495" s="52">
        <f t="shared" si="119"/>
        <v>614.12333406292623</v>
      </c>
    </row>
    <row r="496" spans="1:6" ht="12.75" customHeight="1" x14ac:dyDescent="0.2">
      <c r="A496" s="53">
        <v>8443</v>
      </c>
      <c r="B496" s="85" t="s">
        <v>999</v>
      </c>
      <c r="C496" s="50" t="s">
        <v>1000</v>
      </c>
      <c r="D496" s="242">
        <v>83151.399999999994</v>
      </c>
      <c r="E496" s="242">
        <v>510652.15</v>
      </c>
      <c r="F496" s="52">
        <f t="shared" si="119"/>
        <v>614.12333406292623</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1761397.3199999998</v>
      </c>
      <c r="E528" s="51">
        <f t="shared" si="148"/>
        <v>174118.75</v>
      </c>
      <c r="F528" s="52">
        <f t="shared" si="119"/>
        <v>9.8852625709683721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1652053.89</v>
      </c>
      <c r="E580" s="51">
        <f t="shared" si="162"/>
        <v>0</v>
      </c>
      <c r="F580" s="52">
        <f t="shared" si="119"/>
        <v>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1652053.89</v>
      </c>
      <c r="E585" s="51">
        <f t="shared" si="164"/>
        <v>0</v>
      </c>
      <c r="F585" s="52">
        <f t="shared" si="119"/>
        <v>0</v>
      </c>
    </row>
    <row r="586" spans="1:6" ht="12.75" customHeight="1" x14ac:dyDescent="0.2">
      <c r="A586" s="53">
        <v>5321</v>
      </c>
      <c r="B586" s="85" t="s">
        <v>1171</v>
      </c>
      <c r="C586" s="50" t="s">
        <v>1172</v>
      </c>
      <c r="D586" s="242">
        <v>1652053.89</v>
      </c>
      <c r="E586" s="242">
        <v>0</v>
      </c>
      <c r="F586" s="52">
        <f t="shared" si="119"/>
        <v>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109343.43000000001</v>
      </c>
      <c r="E593" s="51">
        <f t="shared" si="167"/>
        <v>174118.75</v>
      </c>
      <c r="F593" s="52">
        <f t="shared" si="119"/>
        <v>159.24024881970502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67269.16</v>
      </c>
      <c r="E599" s="51">
        <f t="shared" si="169"/>
        <v>54303.44</v>
      </c>
      <c r="F599" s="52">
        <f t="shared" si="119"/>
        <v>80.725610368852529</v>
      </c>
    </row>
    <row r="600" spans="1:6" ht="12.75" customHeight="1" x14ac:dyDescent="0.2">
      <c r="A600" s="53">
        <v>5422</v>
      </c>
      <c r="B600" s="85" t="s">
        <v>1198</v>
      </c>
      <c r="C600" s="50" t="s">
        <v>1199</v>
      </c>
      <c r="D600" s="242">
        <v>67269.16</v>
      </c>
      <c r="E600" s="242">
        <v>54303.44</v>
      </c>
      <c r="F600" s="52">
        <f t="shared" si="119"/>
        <v>80.725610368852529</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42047.64</v>
      </c>
      <c r="E605" s="51">
        <f t="shared" si="171"/>
        <v>119815.31</v>
      </c>
      <c r="F605" s="52">
        <f t="shared" si="119"/>
        <v>284.95133139458005</v>
      </c>
    </row>
    <row r="606" spans="1:6" ht="24" x14ac:dyDescent="0.2">
      <c r="A606" s="53">
        <v>5443</v>
      </c>
      <c r="B606" s="85" t="s">
        <v>1210</v>
      </c>
      <c r="C606" s="50" t="s">
        <v>1211</v>
      </c>
      <c r="D606" s="242">
        <v>42047.64</v>
      </c>
      <c r="E606" s="242">
        <v>119815.31</v>
      </c>
      <c r="F606" s="52">
        <f t="shared" si="119"/>
        <v>284.95133139458005</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26.63</v>
      </c>
      <c r="E617" s="51">
        <f t="shared" si="173"/>
        <v>0</v>
      </c>
      <c r="F617" s="52">
        <f t="shared" si="119"/>
        <v>0</v>
      </c>
    </row>
    <row r="618" spans="1:6" ht="12.75" customHeight="1" x14ac:dyDescent="0.2">
      <c r="A618" s="53">
        <v>5471</v>
      </c>
      <c r="B618" s="85" t="s">
        <v>1234</v>
      </c>
      <c r="C618" s="50" t="s">
        <v>1235</v>
      </c>
      <c r="D618" s="242">
        <v>26.63</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337042.54000000004</v>
      </c>
      <c r="F635" s="52" t="str">
        <f t="shared" si="119"/>
        <v>-</v>
      </c>
    </row>
    <row r="636" spans="1:6" ht="12.75" customHeight="1" x14ac:dyDescent="0.2">
      <c r="A636" s="53" t="s">
        <v>609</v>
      </c>
      <c r="B636" s="85" t="s">
        <v>1270</v>
      </c>
      <c r="C636" s="50" t="s">
        <v>1271</v>
      </c>
      <c r="D636" s="51">
        <f t="shared" ref="D636:E636" si="179">IF(D528-D420&gt;=0,D528-D420,0)</f>
        <v>1634085.6099999999</v>
      </c>
      <c r="E636" s="51">
        <f t="shared" si="179"/>
        <v>0</v>
      </c>
      <c r="F636" s="52">
        <f t="shared" si="119"/>
        <v>0</v>
      </c>
    </row>
    <row r="637" spans="1:6" ht="12.75" customHeight="1" x14ac:dyDescent="0.2">
      <c r="A637" s="53">
        <v>92213</v>
      </c>
      <c r="B637" s="85" t="s">
        <v>1272</v>
      </c>
      <c r="C637" s="50" t="s">
        <v>1273</v>
      </c>
      <c r="D637" s="242">
        <v>151795.20000000001</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39571413.089999996</v>
      </c>
      <c r="E639" s="51">
        <f t="shared" si="180"/>
        <v>43949330.339999989</v>
      </c>
      <c r="F639" s="52">
        <f t="shared" si="119"/>
        <v>111.06333311889315</v>
      </c>
    </row>
    <row r="640" spans="1:6" ht="12.75" customHeight="1" x14ac:dyDescent="0.2">
      <c r="A640" s="53" t="s">
        <v>609</v>
      </c>
      <c r="B640" s="85" t="s">
        <v>1278</v>
      </c>
      <c r="C640" s="50" t="s">
        <v>1279</v>
      </c>
      <c r="D640" s="51">
        <f t="shared" ref="D640:E640" si="181">D413+D528</f>
        <v>40065006.380000003</v>
      </c>
      <c r="E640" s="51">
        <f t="shared" si="181"/>
        <v>42250552.810000002</v>
      </c>
      <c r="F640" s="52">
        <f t="shared" si="119"/>
        <v>105.45500082858092</v>
      </c>
    </row>
    <row r="641" spans="1:6" ht="12.75" customHeight="1" x14ac:dyDescent="0.2">
      <c r="A641" s="53" t="s">
        <v>609</v>
      </c>
      <c r="B641" s="85" t="s">
        <v>1280</v>
      </c>
      <c r="C641" s="50" t="s">
        <v>1281</v>
      </c>
      <c r="D641" s="51">
        <f t="shared" ref="D641:E641" si="182">IF(D639&gt;=D640,D639-D640,0)</f>
        <v>0</v>
      </c>
      <c r="E641" s="51">
        <f t="shared" si="182"/>
        <v>1698777.5299999863</v>
      </c>
      <c r="F641" s="52" t="str">
        <f t="shared" si="119"/>
        <v>-</v>
      </c>
    </row>
    <row r="642" spans="1:6" ht="12.75" customHeight="1" x14ac:dyDescent="0.2">
      <c r="A642" s="53" t="s">
        <v>609</v>
      </c>
      <c r="B642" s="85" t="s">
        <v>1282</v>
      </c>
      <c r="C642" s="50" t="s">
        <v>1283</v>
      </c>
      <c r="D642" s="51">
        <f t="shared" ref="D642:E642" si="183">IF(D640&gt;=D639,D640-D639,0)</f>
        <v>493593.29000000656</v>
      </c>
      <c r="E642" s="51">
        <f t="shared" si="183"/>
        <v>0</v>
      </c>
      <c r="F642" s="52">
        <f t="shared" si="119"/>
        <v>0</v>
      </c>
    </row>
    <row r="643" spans="1:6" ht="24" x14ac:dyDescent="0.2">
      <c r="A643" s="60" t="s">
        <v>1284</v>
      </c>
      <c r="B643" s="85" t="s">
        <v>1285</v>
      </c>
      <c r="C643" s="61" t="s">
        <v>1284</v>
      </c>
      <c r="D643" s="51">
        <f t="shared" ref="D643:E643" si="184">IF(D416-D417+D637-D638&gt;=0,D416-D417+D637-D638,0)</f>
        <v>7334367.1299999999</v>
      </c>
      <c r="E643" s="51">
        <f t="shared" si="184"/>
        <v>6896888.3399999999</v>
      </c>
      <c r="F643" s="52">
        <f t="shared" si="119"/>
        <v>94.0352210048149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6840773.8399999933</v>
      </c>
      <c r="E645" s="51">
        <f t="shared" si="186"/>
        <v>8595665.8699999861</v>
      </c>
      <c r="F645" s="52">
        <f t="shared" si="119"/>
        <v>125.6534139418355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193025.96</v>
      </c>
      <c r="E647" s="243">
        <v>215544.39</v>
      </c>
      <c r="F647" s="57">
        <f t="shared" si="119"/>
        <v>111.6660111417138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8147004.6299999999</v>
      </c>
      <c r="E649" s="242">
        <v>7851033.7199999997</v>
      </c>
      <c r="F649" s="52">
        <f t="shared" ref="F649:F724" si="188">IF(D649&lt;&gt;0,IF(E649/D649&gt;=100,"&gt;&gt;100",E649/D649*100),"-")</f>
        <v>96.367119899378281</v>
      </c>
    </row>
    <row r="650" spans="1:6" ht="12.75" customHeight="1" x14ac:dyDescent="0.2">
      <c r="A650" s="53" t="s">
        <v>1297</v>
      </c>
      <c r="B650" s="85" t="s">
        <v>1298</v>
      </c>
      <c r="C650" s="50" t="s">
        <v>1297</v>
      </c>
      <c r="D650" s="242">
        <v>58469297.729999997</v>
      </c>
      <c r="E650" s="242">
        <v>68279365.349999994</v>
      </c>
      <c r="F650" s="52">
        <f t="shared" si="188"/>
        <v>116.77815195472503</v>
      </c>
    </row>
    <row r="651" spans="1:6" ht="12.75" customHeight="1" x14ac:dyDescent="0.2">
      <c r="A651" s="53" t="s">
        <v>1299</v>
      </c>
      <c r="B651" s="85" t="s">
        <v>1300</v>
      </c>
      <c r="C651" s="50" t="s">
        <v>1299</v>
      </c>
      <c r="D651" s="242">
        <v>58765268.640000001</v>
      </c>
      <c r="E651" s="242">
        <v>65039984.200000003</v>
      </c>
      <c r="F651" s="52">
        <f t="shared" si="188"/>
        <v>110.67759189265234</v>
      </c>
    </row>
    <row r="652" spans="1:6" ht="24" x14ac:dyDescent="0.2">
      <c r="A652" s="53">
        <v>11</v>
      </c>
      <c r="B652" s="85" t="s">
        <v>1301</v>
      </c>
      <c r="C652" s="50" t="s">
        <v>1302</v>
      </c>
      <c r="D652" s="51">
        <f t="shared" ref="D652:E652" si="189">+D649+D650-D651</f>
        <v>7851033.7199999988</v>
      </c>
      <c r="E652" s="51">
        <f t="shared" si="189"/>
        <v>11090414.86999999</v>
      </c>
      <c r="F652" s="52">
        <f t="shared" si="188"/>
        <v>141.26056855096519</v>
      </c>
    </row>
    <row r="653" spans="1:6" ht="24" x14ac:dyDescent="0.2">
      <c r="A653" s="53" t="s">
        <v>609</v>
      </c>
      <c r="B653" s="85" t="s">
        <v>1303</v>
      </c>
      <c r="C653" s="50" t="s">
        <v>1304</v>
      </c>
      <c r="D653" s="262">
        <v>159</v>
      </c>
      <c r="E653" s="262">
        <v>165</v>
      </c>
      <c r="F653" s="52">
        <f t="shared" si="188"/>
        <v>103.77358490566037</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159</v>
      </c>
      <c r="E655" s="262">
        <v>165</v>
      </c>
      <c r="F655" s="52">
        <f t="shared" si="188"/>
        <v>103.77358490566037</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3030109.71</v>
      </c>
      <c r="E657" s="242">
        <v>4054278.75</v>
      </c>
      <c r="F657" s="52">
        <f t="shared" si="188"/>
        <v>133.79973459772847</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1365795.01</v>
      </c>
      <c r="E659" s="242">
        <v>1455924.33</v>
      </c>
      <c r="F659" s="52">
        <f t="shared" si="188"/>
        <v>106.59903714247719</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7541711.9199999999</v>
      </c>
      <c r="E661" s="242">
        <v>5874851.1200000001</v>
      </c>
      <c r="F661" s="52">
        <f t="shared" si="188"/>
        <v>77.898110963644456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13272.28</v>
      </c>
      <c r="E663" s="242">
        <v>40000</v>
      </c>
      <c r="F663" s="52">
        <f t="shared" si="188"/>
        <v>301.38001910749324</v>
      </c>
    </row>
    <row r="664" spans="1:6" ht="12.75" customHeight="1" x14ac:dyDescent="0.2">
      <c r="A664" s="53">
        <v>63314</v>
      </c>
      <c r="B664" s="85" t="s">
        <v>1326</v>
      </c>
      <c r="C664" s="50" t="s">
        <v>1327</v>
      </c>
      <c r="D664" s="242">
        <v>12442.76</v>
      </c>
      <c r="E664" s="242">
        <v>0</v>
      </c>
      <c r="F664" s="52">
        <f t="shared" si="188"/>
        <v>0</v>
      </c>
    </row>
    <row r="665" spans="1:6" ht="12.75" customHeight="1" x14ac:dyDescent="0.2">
      <c r="A665" s="53">
        <v>63321</v>
      </c>
      <c r="B665" s="85" t="s">
        <v>1328</v>
      </c>
      <c r="C665" s="50" t="s">
        <v>1329</v>
      </c>
      <c r="D665" s="242">
        <v>3243686.94</v>
      </c>
      <c r="E665" s="242">
        <v>3943017.04</v>
      </c>
      <c r="F665" s="52">
        <f t="shared" si="188"/>
        <v>121.55972857232639</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139507.23000000001</v>
      </c>
      <c r="E667" s="242">
        <v>157011.68</v>
      </c>
      <c r="F667" s="52">
        <f t="shared" si="188"/>
        <v>112.54734252841232</v>
      </c>
    </row>
    <row r="668" spans="1:6" ht="12.75" customHeight="1" x14ac:dyDescent="0.2">
      <c r="A668" s="53">
        <v>63324</v>
      </c>
      <c r="B668" s="85" t="s">
        <v>1334</v>
      </c>
      <c r="C668" s="50" t="s">
        <v>1335</v>
      </c>
      <c r="D668" s="242">
        <v>139877.78</v>
      </c>
      <c r="E668" s="242">
        <v>276305.36</v>
      </c>
      <c r="F668" s="52">
        <f t="shared" si="188"/>
        <v>197.53341810257496</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613127.76</v>
      </c>
      <c r="E694" s="242">
        <v>889161.13</v>
      </c>
      <c r="F694" s="52">
        <f t="shared" si="188"/>
        <v>145.02053046823389</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8697.9599999999991</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3240.86</v>
      </c>
      <c r="E712" s="242">
        <v>1312.5</v>
      </c>
      <c r="F712" s="52">
        <f t="shared" si="188"/>
        <v>40.498509654844703</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38460.980000000003</v>
      </c>
      <c r="E716" s="242">
        <v>12464.42</v>
      </c>
      <c r="F716" s="52">
        <f t="shared" si="188"/>
        <v>32.407962563616422</v>
      </c>
    </row>
    <row r="717" spans="1:6" ht="12.75" customHeight="1" x14ac:dyDescent="0.2">
      <c r="A717" s="53">
        <v>31215</v>
      </c>
      <c r="B717" s="85" t="s">
        <v>1414</v>
      </c>
      <c r="C717" s="50" t="s">
        <v>1415</v>
      </c>
      <c r="D717" s="242">
        <v>38200.050000000003</v>
      </c>
      <c r="E717" s="242">
        <v>27851.84</v>
      </c>
      <c r="F717" s="52">
        <f t="shared" si="188"/>
        <v>72.910480483664287</v>
      </c>
    </row>
    <row r="718" spans="1:6" ht="12.75" customHeight="1" x14ac:dyDescent="0.2">
      <c r="A718" s="53">
        <v>32121</v>
      </c>
      <c r="B718" s="85" t="s">
        <v>1416</v>
      </c>
      <c r="C718" s="50" t="s">
        <v>1417</v>
      </c>
      <c r="D718" s="242">
        <v>268484.44</v>
      </c>
      <c r="E718" s="242">
        <v>322182.34000000003</v>
      </c>
      <c r="F718" s="52">
        <f t="shared" si="188"/>
        <v>120.00037693059606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128.28</v>
      </c>
      <c r="E720" s="242">
        <v>20215.25</v>
      </c>
      <c r="F720" s="52" t="str">
        <f t="shared" si="188"/>
        <v>&gt;&gt;100</v>
      </c>
    </row>
    <row r="721" spans="1:6" ht="12.75" customHeight="1" x14ac:dyDescent="0.2">
      <c r="A721" s="53" t="s">
        <v>1422</v>
      </c>
      <c r="B721" s="85" t="s">
        <v>1423</v>
      </c>
      <c r="C721" s="50" t="s">
        <v>1422</v>
      </c>
      <c r="D721" s="242">
        <v>25971.46</v>
      </c>
      <c r="E721" s="242">
        <v>30997.4</v>
      </c>
      <c r="F721" s="52">
        <f t="shared" si="188"/>
        <v>119.35178076242153</v>
      </c>
    </row>
    <row r="722" spans="1:6" ht="12.75" customHeight="1" x14ac:dyDescent="0.2">
      <c r="A722" s="53" t="s">
        <v>1424</v>
      </c>
      <c r="B722" s="85" t="s">
        <v>1425</v>
      </c>
      <c r="C722" s="50" t="s">
        <v>1424</v>
      </c>
      <c r="D722" s="242">
        <v>2423.39</v>
      </c>
      <c r="E722" s="242">
        <v>2507.48</v>
      </c>
      <c r="F722" s="52">
        <f t="shared" si="188"/>
        <v>103.46993261505577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80008.009999999995</v>
      </c>
      <c r="E725" s="242">
        <v>81056.02</v>
      </c>
      <c r="F725" s="52">
        <f t="shared" ref="F725:F979" si="190">IF(D725&lt;&gt;0,IF(E725/D725&gt;=100,"&gt;&gt;100",E725/D725*100),"-")</f>
        <v>101.30988134813003</v>
      </c>
    </row>
    <row r="726" spans="1:6" ht="12.75" customHeight="1" x14ac:dyDescent="0.2">
      <c r="A726" s="53" t="s">
        <v>1432</v>
      </c>
      <c r="B726" s="85" t="s">
        <v>1433</v>
      </c>
      <c r="C726" s="50" t="s">
        <v>1432</v>
      </c>
      <c r="D726" s="242">
        <v>4127.63</v>
      </c>
      <c r="E726" s="242">
        <v>7515.71</v>
      </c>
      <c r="F726" s="52">
        <f t="shared" si="190"/>
        <v>182.08293863548818</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3585.98</v>
      </c>
      <c r="E739" s="242">
        <v>3237.71</v>
      </c>
      <c r="F739" s="52">
        <f t="shared" si="190"/>
        <v>90.288010529896994</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14924.52</v>
      </c>
      <c r="E742" s="242">
        <v>19092.29</v>
      </c>
      <c r="F742" s="52">
        <f t="shared" si="190"/>
        <v>127.92565523045299</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709292.22</v>
      </c>
      <c r="E759" s="242">
        <v>643060.28</v>
      </c>
      <c r="F759" s="52">
        <f t="shared" si="190"/>
        <v>90.662249192582436</v>
      </c>
    </row>
    <row r="760" spans="1:6" ht="12.75" customHeight="1" x14ac:dyDescent="0.2">
      <c r="A760" s="53">
        <v>35232</v>
      </c>
      <c r="B760" s="85" t="s">
        <v>1500</v>
      </c>
      <c r="C760" s="50" t="s">
        <v>1501</v>
      </c>
      <c r="D760" s="242">
        <v>147162.74</v>
      </c>
      <c r="E760" s="242">
        <v>139475.48000000001</v>
      </c>
      <c r="F760" s="52">
        <f t="shared" si="190"/>
        <v>94.776354395141055</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187041.61</v>
      </c>
      <c r="E763" s="242">
        <v>13575.69</v>
      </c>
      <c r="F763" s="52">
        <f t="shared" si="190"/>
        <v>7.2581122457190146</v>
      </c>
    </row>
    <row r="764" spans="1:6" ht="12.75" customHeight="1" x14ac:dyDescent="0.2">
      <c r="A764" s="53">
        <v>36316</v>
      </c>
      <c r="B764" s="85" t="s">
        <v>1508</v>
      </c>
      <c r="C764" s="50" t="s">
        <v>1509</v>
      </c>
      <c r="D764" s="242">
        <v>365748.89</v>
      </c>
      <c r="E764" s="242">
        <v>1180</v>
      </c>
      <c r="F764" s="52">
        <f t="shared" si="190"/>
        <v>0.32262572280123664</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52063.76</v>
      </c>
      <c r="E770" s="242">
        <v>105297.87</v>
      </c>
      <c r="F770" s="52">
        <f t="shared" si="190"/>
        <v>202.24791678511119</v>
      </c>
    </row>
    <row r="771" spans="1:6" ht="12.75" customHeight="1" x14ac:dyDescent="0.2">
      <c r="A771" s="53">
        <v>36326</v>
      </c>
      <c r="B771" s="85" t="s">
        <v>1522</v>
      </c>
      <c r="C771" s="50" t="s">
        <v>1523</v>
      </c>
      <c r="D771" s="242">
        <v>32517.09</v>
      </c>
      <c r="E771" s="242">
        <v>1787607.29</v>
      </c>
      <c r="F771" s="52">
        <f t="shared" si="190"/>
        <v>5497.4393157567301</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179193</v>
      </c>
      <c r="E819" s="242">
        <v>211023.25</v>
      </c>
      <c r="F819" s="52">
        <f t="shared" si="190"/>
        <v>117.76311016613373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149424.73000000001</v>
      </c>
      <c r="E823" s="242">
        <v>225310.82</v>
      </c>
      <c r="F823" s="52">
        <f t="shared" si="190"/>
        <v>150.78549581451477</v>
      </c>
    </row>
    <row r="824" spans="1:6" ht="12.75" customHeight="1" x14ac:dyDescent="0.2">
      <c r="A824" s="53">
        <v>37221</v>
      </c>
      <c r="B824" s="85" t="s">
        <v>1628</v>
      </c>
      <c r="C824" s="50" t="s">
        <v>1629</v>
      </c>
      <c r="D824" s="242">
        <v>3733976.61</v>
      </c>
      <c r="E824" s="242">
        <v>3984765.42</v>
      </c>
      <c r="F824" s="52">
        <f t="shared" si="190"/>
        <v>106.71640013299388</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178668.56</v>
      </c>
      <c r="E826" s="242">
        <v>108876.49</v>
      </c>
      <c r="F826" s="52">
        <f t="shared" si="190"/>
        <v>60.937688197632532</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134264.13</v>
      </c>
      <c r="E828" s="242">
        <v>168786.36</v>
      </c>
      <c r="F828" s="52">
        <f t="shared" si="190"/>
        <v>125.71217643908317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13272.28</v>
      </c>
      <c r="E830" s="242">
        <v>0</v>
      </c>
      <c r="F830" s="52">
        <f t="shared" si="190"/>
        <v>0</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33180.699999999997</v>
      </c>
      <c r="E851" s="242">
        <v>0</v>
      </c>
      <c r="F851" s="52">
        <f t="shared" si="190"/>
        <v>0</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5251.48</v>
      </c>
      <c r="E856" s="242">
        <v>509.14</v>
      </c>
      <c r="F856" s="52">
        <f t="shared" si="190"/>
        <v>9.6951716468500315</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83151.399999999994</v>
      </c>
      <c r="E886" s="242">
        <v>510652.15</v>
      </c>
      <c r="F886" s="52">
        <f t="shared" si="190"/>
        <v>614.12333406292623</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67269.16</v>
      </c>
      <c r="E947" s="242">
        <v>54303.44</v>
      </c>
      <c r="F947" s="52">
        <f t="shared" si="190"/>
        <v>80.725610368852529</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42047.64</v>
      </c>
      <c r="E954" s="242">
        <v>119815.31</v>
      </c>
      <c r="F954" s="52">
        <f t="shared" si="190"/>
        <v>284.95133139458005</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26.63</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30337407.710000001</v>
      </c>
      <c r="E6" s="229">
        <f t="shared" si="0"/>
        <v>35078493.509999998</v>
      </c>
      <c r="F6" s="230">
        <f t="shared" ref="F6:F260" si="1">IF(D6&gt;0,IF(E6/D6&gt;=100,"&gt;&gt;100",E6/D6*100),"-")</f>
        <v>115.6278540517396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17532138.809999999</v>
      </c>
      <c r="E7" s="104">
        <f t="shared" si="2"/>
        <v>18571825.259999998</v>
      </c>
      <c r="F7" s="93">
        <f t="shared" si="1"/>
        <v>105.93017464250842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2104052.4900000002</v>
      </c>
      <c r="E8" s="104">
        <f>E9+E10-E11</f>
        <v>2594165.5299999998</v>
      </c>
      <c r="F8" s="93">
        <f t="shared" si="1"/>
        <v>123.29376488131243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2103402.87</v>
      </c>
      <c r="E9" s="247">
        <v>2108804.69</v>
      </c>
      <c r="F9" s="93">
        <f t="shared" si="1"/>
        <v>100.25681337974022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9356.4599999999991</v>
      </c>
      <c r="E10" s="247">
        <v>613540.11</v>
      </c>
      <c r="F10" s="93">
        <f t="shared" si="1"/>
        <v>6557.3957458269479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8706.84</v>
      </c>
      <c r="E11" s="247">
        <v>128179.27</v>
      </c>
      <c r="F11" s="93">
        <f t="shared" si="1"/>
        <v>1472.1675142761324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14839626.41</v>
      </c>
      <c r="E12" s="104">
        <f t="shared" si="3"/>
        <v>15306035.01</v>
      </c>
      <c r="F12" s="93">
        <f t="shared" si="1"/>
        <v>103.14299421773651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14225961.799999999</v>
      </c>
      <c r="E13" s="104">
        <f t="shared" si="4"/>
        <v>14429582.729999999</v>
      </c>
      <c r="F13" s="93">
        <f t="shared" si="1"/>
        <v>101.43133331062369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17069.189999999999</v>
      </c>
      <c r="E14" s="247">
        <v>17069.189999999999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15432550.359999999</v>
      </c>
      <c r="E15" s="247">
        <v>15831318.34</v>
      </c>
      <c r="F15" s="93">
        <f t="shared" si="1"/>
        <v>102.58394089569003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10017.5</v>
      </c>
      <c r="E17" s="247">
        <v>10017.5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1233675.25</v>
      </c>
      <c r="E18" s="247">
        <v>1428822.3</v>
      </c>
      <c r="F18" s="93">
        <f t="shared" si="1"/>
        <v>115.81834846731343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470065.55999999982</v>
      </c>
      <c r="E19" s="104">
        <f t="shared" si="5"/>
        <v>624911.3200000003</v>
      </c>
      <c r="F19" s="93">
        <f t="shared" si="1"/>
        <v>132.94131142047516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1008414.06</v>
      </c>
      <c r="E20" s="247">
        <v>1084711.02</v>
      </c>
      <c r="F20" s="93">
        <f t="shared" si="1"/>
        <v>107.56603492815242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108584.21</v>
      </c>
      <c r="E21" s="247">
        <v>113969.87</v>
      </c>
      <c r="F21" s="93">
        <f t="shared" si="1"/>
        <v>104.9598924189806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29344.73</v>
      </c>
      <c r="E22" s="247">
        <v>47679.56</v>
      </c>
      <c r="F22" s="93">
        <f t="shared" si="1"/>
        <v>162.48082705139902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946057.99</v>
      </c>
      <c r="E23" s="247">
        <v>946057.99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2578.48</v>
      </c>
      <c r="E24" s="247">
        <v>2578.48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64371.93</v>
      </c>
      <c r="E26" s="247">
        <v>322244.65000000002</v>
      </c>
      <c r="F26" s="93">
        <f t="shared" si="1"/>
        <v>500.59808677477901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1689285.84</v>
      </c>
      <c r="E28" s="247">
        <v>1892330.25</v>
      </c>
      <c r="F28" s="93">
        <f t="shared" si="1"/>
        <v>112.0195413465373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35806.119999999995</v>
      </c>
      <c r="E29" s="104">
        <f t="shared" si="6"/>
        <v>23397.58</v>
      </c>
      <c r="F29" s="93">
        <f t="shared" si="1"/>
        <v>65.345197971743403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119600.09</v>
      </c>
      <c r="E30" s="247">
        <v>119376.32000000001</v>
      </c>
      <c r="F30" s="93">
        <f t="shared" si="1"/>
        <v>99.812901478585857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83793.97</v>
      </c>
      <c r="E34" s="247">
        <v>95978.74</v>
      </c>
      <c r="F34" s="93">
        <f t="shared" si="1"/>
        <v>114.54134468148484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68767.13</v>
      </c>
      <c r="E35" s="104">
        <f t="shared" si="7"/>
        <v>77115.55</v>
      </c>
      <c r="F35" s="93">
        <f t="shared" si="1"/>
        <v>112.1401314843298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325.32</v>
      </c>
      <c r="E36" s="247">
        <v>2325.3200000000002</v>
      </c>
      <c r="F36" s="93">
        <f t="shared" si="1"/>
        <v>714.77929423337025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6420.31</v>
      </c>
      <c r="E37" s="247">
        <v>12940.6</v>
      </c>
      <c r="F37" s="93">
        <f t="shared" si="1"/>
        <v>201.55724567816819</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62326.01</v>
      </c>
      <c r="E39" s="247">
        <v>62326.01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304.51</v>
      </c>
      <c r="E40" s="247">
        <v>476.38</v>
      </c>
      <c r="F40" s="93">
        <f t="shared" si="1"/>
        <v>156.44149617418148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39025.799999999988</v>
      </c>
      <c r="E45" s="104">
        <f t="shared" si="9"/>
        <v>151027.83000000002</v>
      </c>
      <c r="F45" s="93">
        <f t="shared" si="1"/>
        <v>386.99483418661515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198396.58</v>
      </c>
      <c r="E47" s="247">
        <v>327248.69</v>
      </c>
      <c r="F47" s="93">
        <f t="shared" si="1"/>
        <v>164.94673950528787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159370.78</v>
      </c>
      <c r="E50" s="247">
        <v>176220.86</v>
      </c>
      <c r="F50" s="93">
        <f t="shared" si="1"/>
        <v>110.57287916894177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78422.44</v>
      </c>
      <c r="E54" s="247">
        <v>73144.44</v>
      </c>
      <c r="F54" s="93">
        <f t="shared" si="1"/>
        <v>93.269783495642315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78422.44</v>
      </c>
      <c r="E55" s="247">
        <v>73144.44</v>
      </c>
      <c r="F55" s="93">
        <f t="shared" si="1"/>
        <v>93.269783495642315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588459.91</v>
      </c>
      <c r="E56" s="104">
        <f t="shared" si="11"/>
        <v>671624.72</v>
      </c>
      <c r="F56" s="93">
        <f t="shared" si="1"/>
        <v>114.13262120099226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588459.91</v>
      </c>
      <c r="E57" s="247">
        <v>671624.72</v>
      </c>
      <c r="F57" s="93">
        <f t="shared" si="1"/>
        <v>114.13262120099226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12805268.9</v>
      </c>
      <c r="E68" s="104">
        <f t="shared" si="13"/>
        <v>16506668.25</v>
      </c>
      <c r="F68" s="93">
        <f t="shared" si="1"/>
        <v>128.90528405850188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7851033.7199999997</v>
      </c>
      <c r="E69" s="104">
        <f t="shared" si="14"/>
        <v>11090414.869999999</v>
      </c>
      <c r="F69" s="93">
        <f t="shared" si="1"/>
        <v>141.26056855096527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7851033.7199999997</v>
      </c>
      <c r="E70" s="104">
        <f t="shared" si="15"/>
        <v>11090414.869999999</v>
      </c>
      <c r="F70" s="93">
        <f t="shared" si="1"/>
        <v>141.26056855096527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7851033.7199999997</v>
      </c>
      <c r="E72" s="247">
        <v>11090414.869999999</v>
      </c>
      <c r="F72" s="93">
        <f t="shared" si="1"/>
        <v>141.26056855096527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247363.86</v>
      </c>
      <c r="E78" s="104">
        <f>E79+SUM(E82:E84)-E85+E86</f>
        <v>240866.03</v>
      </c>
      <c r="F78" s="93">
        <f t="shared" si="1"/>
        <v>97.37316922528619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247363.86</v>
      </c>
      <c r="E86" s="247">
        <v>240866.03</v>
      </c>
      <c r="F86" s="93">
        <f t="shared" si="1"/>
        <v>97.37316922528619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658349.40999999992</v>
      </c>
      <c r="E87" s="104">
        <f t="shared" si="17"/>
        <v>658349.40999999992</v>
      </c>
      <c r="F87" s="93">
        <f t="shared" si="1"/>
        <v>100</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1782235.27</v>
      </c>
      <c r="E88" s="104">
        <f t="shared" si="18"/>
        <v>1781689.71</v>
      </c>
      <c r="F88" s="93">
        <f t="shared" si="1"/>
        <v>99.969389002160199</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724710.81</v>
      </c>
      <c r="E93" s="247">
        <v>724710.81</v>
      </c>
      <c r="F93" s="93">
        <f t="shared" si="1"/>
        <v>100</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1057524.46</v>
      </c>
      <c r="E97" s="247">
        <v>1056978.8999999999</v>
      </c>
      <c r="F97" s="93">
        <f t="shared" si="1"/>
        <v>99.948411595132271</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1123885.8600000001</v>
      </c>
      <c r="E117" s="247">
        <v>1123340.3</v>
      </c>
      <c r="F117" s="93">
        <f t="shared" si="1"/>
        <v>99.951457704076816</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3219005.92</v>
      </c>
      <c r="E134" s="104">
        <f t="shared" si="23"/>
        <v>3218342.3</v>
      </c>
      <c r="F134" s="93">
        <f t="shared" si="1"/>
        <v>99.97938431874644</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3220996.76</v>
      </c>
      <c r="E135" s="104">
        <f t="shared" si="24"/>
        <v>3218342.3</v>
      </c>
      <c r="F135" s="93">
        <f t="shared" si="1"/>
        <v>99.917588864634567</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2552710.88</v>
      </c>
      <c r="E139" s="247">
        <v>2550056.42</v>
      </c>
      <c r="F139" s="93">
        <f t="shared" si="1"/>
        <v>99.89601407582829</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10591.28</v>
      </c>
      <c r="E140" s="247">
        <v>10591.28</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657694.6</v>
      </c>
      <c r="E141" s="247">
        <v>657694.6</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1990.84</v>
      </c>
      <c r="E145" s="247">
        <v>0</v>
      </c>
      <c r="F145" s="93">
        <f t="shared" si="1"/>
        <v>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636490.02999999991</v>
      </c>
      <c r="E146" s="104">
        <f t="shared" si="26"/>
        <v>1083151.2500000002</v>
      </c>
      <c r="F146" s="93">
        <f t="shared" si="1"/>
        <v>170.17568209198822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65317.46</v>
      </c>
      <c r="E147" s="247">
        <v>42470.83</v>
      </c>
      <c r="F147" s="93">
        <f t="shared" si="1"/>
        <v>65.022170182367773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614357.22</v>
      </c>
      <c r="E149" s="104">
        <f t="shared" si="27"/>
        <v>1051389.9300000002</v>
      </c>
      <c r="F149" s="93">
        <f t="shared" si="1"/>
        <v>171.13657913876233</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519459.4</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54587.57</v>
      </c>
      <c r="E151" s="247">
        <v>12500.16</v>
      </c>
      <c r="F151" s="93">
        <f t="shared" si="1"/>
        <v>22.899279084963847</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314918.8</v>
      </c>
      <c r="E152" s="247">
        <v>424408.49</v>
      </c>
      <c r="F152" s="93">
        <f t="shared" si="1"/>
        <v>134.76759405916701</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18803.93</v>
      </c>
      <c r="E154" s="247">
        <v>0</v>
      </c>
      <c r="F154" s="93">
        <f t="shared" si="1"/>
        <v>0</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226046.92</v>
      </c>
      <c r="E157" s="247">
        <v>95021.88</v>
      </c>
      <c r="F157" s="93">
        <f t="shared" si="1"/>
        <v>42.036352452844746</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188967.06</v>
      </c>
      <c r="E158" s="247">
        <v>179429.27</v>
      </c>
      <c r="F158" s="93">
        <f t="shared" si="1"/>
        <v>94.9526705871383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17708.53</v>
      </c>
      <c r="E159" s="247">
        <v>18159.91</v>
      </c>
      <c r="F159" s="93">
        <f t="shared" si="1"/>
        <v>102.54894110352468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249860.24</v>
      </c>
      <c r="E163" s="247">
        <v>208298.69</v>
      </c>
      <c r="F163" s="93">
        <f t="shared" si="1"/>
        <v>83.366080973907657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193025.96</v>
      </c>
      <c r="E170" s="104">
        <f t="shared" si="29"/>
        <v>215544.39</v>
      </c>
      <c r="F170" s="93">
        <f t="shared" si="1"/>
        <v>111.6660111417138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193025.96</v>
      </c>
      <c r="E173" s="247">
        <v>215544.39</v>
      </c>
      <c r="F173" s="93">
        <f t="shared" si="1"/>
        <v>111.6660111417138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30337407.710000001</v>
      </c>
      <c r="E175" s="104">
        <f t="shared" si="30"/>
        <v>35078493.510000005</v>
      </c>
      <c r="F175" s="93">
        <f t="shared" si="1"/>
        <v>115.62785405173963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3811111.09</v>
      </c>
      <c r="E176" s="104">
        <f t="shared" si="31"/>
        <v>5647927.8399999999</v>
      </c>
      <c r="F176" s="93">
        <f t="shared" si="1"/>
        <v>148.19635813869704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1796334.94</v>
      </c>
      <c r="E177" s="104">
        <f t="shared" si="32"/>
        <v>3407698.2800000003</v>
      </c>
      <c r="F177" s="93">
        <f t="shared" si="1"/>
        <v>189.70283348160007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310223.18</v>
      </c>
      <c r="E178" s="247">
        <v>345529.18</v>
      </c>
      <c r="F178" s="93">
        <f t="shared" si="1"/>
        <v>111.38083878838454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458882.44</v>
      </c>
      <c r="E179" s="247">
        <v>976146.12</v>
      </c>
      <c r="F179" s="93">
        <f t="shared" si="1"/>
        <v>212.72248290869445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4678.41</v>
      </c>
      <c r="E180" s="104">
        <f t="shared" si="33"/>
        <v>5028.99</v>
      </c>
      <c r="F180" s="93">
        <f t="shared" si="1"/>
        <v>107.49357153391857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3283.95</v>
      </c>
      <c r="E182" s="247">
        <v>3578.26</v>
      </c>
      <c r="F182" s="93">
        <f t="shared" si="1"/>
        <v>108.96207311317166</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1394.46</v>
      </c>
      <c r="E183" s="247">
        <v>1450.73</v>
      </c>
      <c r="F183" s="93">
        <f t="shared" si="1"/>
        <v>104.03525378999757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14924.57</v>
      </c>
      <c r="E184" s="247">
        <v>25670.53</v>
      </c>
      <c r="F184" s="93">
        <f t="shared" si="1"/>
        <v>172.00180641720331</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48375.72</v>
      </c>
      <c r="E186" s="247">
        <v>49127.31</v>
      </c>
      <c r="F186" s="93">
        <f t="shared" si="1"/>
        <v>101.55365129449237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24143.55</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935107.07</v>
      </c>
      <c r="E188" s="247">
        <v>2006196.15</v>
      </c>
      <c r="F188" s="93">
        <f t="shared" si="1"/>
        <v>214.54186524330311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144572.47</v>
      </c>
      <c r="E189" s="247">
        <v>25721.35</v>
      </c>
      <c r="F189" s="93">
        <f t="shared" si="1"/>
        <v>17.791319467669052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1870203.68</v>
      </c>
      <c r="E206" s="104">
        <f t="shared" si="37"/>
        <v>2214508.21</v>
      </c>
      <c r="F206" s="93">
        <f t="shared" si="1"/>
        <v>118.41000173842029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1870203.68</v>
      </c>
      <c r="E207" s="104">
        <f t="shared" si="38"/>
        <v>2214508.21</v>
      </c>
      <c r="F207" s="93">
        <f t="shared" si="1"/>
        <v>118.41000173842029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668005.47</v>
      </c>
      <c r="E208" s="247">
        <v>613702.03</v>
      </c>
      <c r="F208" s="93">
        <f t="shared" si="1"/>
        <v>91.870809081847796</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1202198.21</v>
      </c>
      <c r="E212" s="247">
        <v>1600806.18</v>
      </c>
      <c r="F212" s="93">
        <f t="shared" si="1"/>
        <v>133.15659320437683</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26526296.620000001</v>
      </c>
      <c r="E237" s="104">
        <f t="shared" si="41"/>
        <v>29430565.670000002</v>
      </c>
      <c r="F237" s="93">
        <f t="shared" si="1"/>
        <v>110.94864123554386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19051743.66</v>
      </c>
      <c r="E238" s="104">
        <f t="shared" si="42"/>
        <v>19754233.090000004</v>
      </c>
      <c r="F238" s="93">
        <f t="shared" si="1"/>
        <v>103.6872710578975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21409494.140000001</v>
      </c>
      <c r="E239" s="104">
        <f t="shared" si="43"/>
        <v>22448516.970000003</v>
      </c>
      <c r="F239" s="93">
        <f t="shared" si="1"/>
        <v>104.85309378729674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17532138.809999999</v>
      </c>
      <c r="E240" s="247">
        <v>18571825.260000002</v>
      </c>
      <c r="F240" s="93">
        <f t="shared" si="1"/>
        <v>105.93017464250845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3877355.33</v>
      </c>
      <c r="E241" s="247">
        <v>3876691.71</v>
      </c>
      <c r="F241" s="93">
        <f t="shared" si="1"/>
        <v>99.982884725708118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2357750.48</v>
      </c>
      <c r="E242" s="104">
        <f t="shared" si="44"/>
        <v>2694283.88</v>
      </c>
      <c r="F242" s="93">
        <f t="shared" si="1"/>
        <v>114.27349513252989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2357750.48</v>
      </c>
      <c r="E243" s="247">
        <v>2694283.88</v>
      </c>
      <c r="F243" s="93">
        <f t="shared" si="1"/>
        <v>114.27349513252989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6840773.8399999999</v>
      </c>
      <c r="E245" s="104">
        <f t="shared" si="45"/>
        <v>8595665.8699999992</v>
      </c>
      <c r="F245" s="93">
        <f t="shared" si="1"/>
        <v>125.65341394183555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9097074.4299999997</v>
      </c>
      <c r="E246" s="104">
        <f t="shared" si="46"/>
        <v>10096398.51</v>
      </c>
      <c r="F246" s="93">
        <f t="shared" si="1"/>
        <v>110.9851149145759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9097074.4299999997</v>
      </c>
      <c r="E247" s="247">
        <v>9759355.9700000007</v>
      </c>
      <c r="F247" s="93">
        <f t="shared" si="1"/>
        <v>107.28015962819819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337042.54</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2256300.59</v>
      </c>
      <c r="E250" s="104">
        <f t="shared" si="47"/>
        <v>1500732.64</v>
      </c>
      <c r="F250" s="93">
        <f t="shared" si="1"/>
        <v>66.512974674176732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774010.18</v>
      </c>
      <c r="E252" s="247">
        <v>1500732.64</v>
      </c>
      <c r="F252" s="93">
        <f t="shared" si="1"/>
        <v>193.89055580638487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1482290.41</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633779.12</v>
      </c>
      <c r="E255" s="247">
        <v>1080666.71</v>
      </c>
      <c r="F255" s="93">
        <f t="shared" si="1"/>
        <v>170.51156718447905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73598141.799999997</v>
      </c>
      <c r="E259" s="104">
        <f t="shared" si="49"/>
        <v>69047324.200000003</v>
      </c>
      <c r="F259" s="93">
        <f t="shared" si="1"/>
        <v>93.816667800707989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73598141.799999997</v>
      </c>
      <c r="E260" s="248">
        <v>69047324.200000003</v>
      </c>
      <c r="F260" s="97">
        <f t="shared" si="1"/>
        <v>93.816667800707989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1123885.8600000001</v>
      </c>
      <c r="E262" s="247">
        <v>1123340.3</v>
      </c>
      <c r="F262" s="93">
        <f t="shared" ref="F262:F322" si="50">IF(D262&gt;0,IF(E262/D262&gt;=100,"&gt;&gt;100",E262/D262*100),"-")</f>
        <v>99.951457704076816</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658349.41</v>
      </c>
      <c r="E263" s="247">
        <v>658349.41</v>
      </c>
      <c r="F263" s="93">
        <f t="shared" si="50"/>
        <v>100</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459203.13</v>
      </c>
      <c r="E264" s="247">
        <v>398820.18</v>
      </c>
      <c r="F264" s="93">
        <f t="shared" si="50"/>
        <v>86.850492504264949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427147.14</v>
      </c>
      <c r="E265" s="247">
        <v>892629.76</v>
      </c>
      <c r="F265" s="93">
        <f t="shared" si="50"/>
        <v>208.97477155061836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1316.03</v>
      </c>
      <c r="E268" s="247">
        <v>1657.53</v>
      </c>
      <c r="F268" s="93">
        <f t="shared" si="50"/>
        <v>125.9492564759162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205.72</v>
      </c>
      <c r="E269" s="247">
        <v>205.72</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236154.95</v>
      </c>
      <c r="E271" s="247">
        <v>238885.81</v>
      </c>
      <c r="F271" s="93">
        <f t="shared" si="50"/>
        <v>101.15638482276148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9687.16</v>
      </c>
      <c r="E273" s="247">
        <v>116.97</v>
      </c>
      <c r="F273" s="93">
        <f t="shared" si="50"/>
        <v>1.2074746365291789</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23566.93</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1772768.01</v>
      </c>
      <c r="E288" s="247">
        <v>3407698.28</v>
      </c>
      <c r="F288" s="93">
        <f t="shared" si="50"/>
        <v>192.22471641960641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144572.47</v>
      </c>
      <c r="E290" s="247">
        <v>25721.35</v>
      </c>
      <c r="F290" s="93">
        <f t="shared" si="50"/>
        <v>17.791319467669052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1870203.68</v>
      </c>
      <c r="E294" s="247">
        <v>2214508.21</v>
      </c>
      <c r="F294" s="93">
        <f t="shared" si="50"/>
        <v>118.41000173842029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81.680000000000007</v>
      </c>
      <c r="E295" s="247">
        <v>81.67</v>
      </c>
      <c r="F295" s="93">
        <f t="shared" si="50"/>
        <v>99.987757100881481</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380827.89</v>
      </c>
      <c r="E296" s="247">
        <v>408348.9</v>
      </c>
      <c r="F296" s="93">
        <f t="shared" si="50"/>
        <v>107.22662670530774</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11361.27</v>
      </c>
      <c r="E297" s="247">
        <v>29886.83</v>
      </c>
      <c r="F297" s="93">
        <f t="shared" si="50"/>
        <v>263.05888338187543</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503473.75</v>
      </c>
      <c r="E298" s="247">
        <v>1558695.08</v>
      </c>
      <c r="F298" s="93">
        <f t="shared" si="50"/>
        <v>309.58815231181364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561.54</v>
      </c>
      <c r="E300" s="247">
        <v>0</v>
      </c>
      <c r="F300" s="93">
        <f t="shared" si="50"/>
        <v>0</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0" sqref="E14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6236301.2999999998</v>
      </c>
      <c r="E5" s="79">
        <f t="shared" si="0"/>
        <v>6868291.5200000005</v>
      </c>
      <c r="F5" s="80">
        <f t="shared" ref="F5:F141" si="1">IF(D5&gt;0,IF(E5/D5&gt;=100,"&gt;&gt;100",E5/D5*100),"-")</f>
        <v>110.13405526124917</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370800.89</v>
      </c>
      <c r="E6" s="81">
        <f t="shared" si="2"/>
        <v>417520.57</v>
      </c>
      <c r="F6" s="63">
        <f t="shared" si="1"/>
        <v>112.59966770845668</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370800.89</v>
      </c>
      <c r="E7" s="249">
        <v>416898.7</v>
      </c>
      <c r="F7" s="63">
        <f t="shared" si="1"/>
        <v>112.43195775500969</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621.87</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5789361.54</v>
      </c>
      <c r="E13" s="81">
        <f t="shared" si="4"/>
        <v>6352937.6699999999</v>
      </c>
      <c r="F13" s="63">
        <f t="shared" si="1"/>
        <v>109.73468535530431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5302564.87</v>
      </c>
      <c r="E14" s="249">
        <v>5741015.9900000002</v>
      </c>
      <c r="F14" s="63">
        <f t="shared" si="1"/>
        <v>108.26866112436642</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486796.67</v>
      </c>
      <c r="E16" s="249">
        <v>611921.68000000005</v>
      </c>
      <c r="F16" s="63">
        <f t="shared" si="1"/>
        <v>125.70375224629208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57628.38</v>
      </c>
      <c r="E19" s="249">
        <v>75503.28</v>
      </c>
      <c r="F19" s="63">
        <f t="shared" si="1"/>
        <v>131.01752990453664</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18510.490000000002</v>
      </c>
      <c r="E20" s="249">
        <v>22330</v>
      </c>
      <c r="F20" s="63">
        <f t="shared" si="1"/>
        <v>120.63429979433282</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87781.840000000011</v>
      </c>
      <c r="E22" s="81">
        <f t="shared" si="5"/>
        <v>125706.97</v>
      </c>
      <c r="F22" s="63">
        <f t="shared" si="1"/>
        <v>143.20384489548178</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4168.5200000000004</v>
      </c>
      <c r="E24" s="249">
        <v>0</v>
      </c>
      <c r="F24" s="63">
        <f t="shared" si="1"/>
        <v>0</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83613.320000000007</v>
      </c>
      <c r="E27" s="249">
        <v>125706.97</v>
      </c>
      <c r="F27" s="63">
        <f t="shared" si="1"/>
        <v>150.34323478603648</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276998.94</v>
      </c>
      <c r="E28" s="81">
        <f t="shared" si="6"/>
        <v>352252.89</v>
      </c>
      <c r="F28" s="63">
        <f t="shared" si="1"/>
        <v>127.16759493736691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202702.57</v>
      </c>
      <c r="E30" s="249">
        <v>208007.81</v>
      </c>
      <c r="F30" s="63">
        <f t="shared" si="1"/>
        <v>102.61725344676191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22446.22</v>
      </c>
      <c r="E33" s="249">
        <v>69310.929999999993</v>
      </c>
      <c r="F33" s="63">
        <f t="shared" si="1"/>
        <v>308.78664648212475</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51850.15</v>
      </c>
      <c r="E34" s="249">
        <v>74934.149999999994</v>
      </c>
      <c r="F34" s="63">
        <f t="shared" si="1"/>
        <v>144.52060408696983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3797269.84</v>
      </c>
      <c r="E35" s="81">
        <f t="shared" si="7"/>
        <v>2979952.58</v>
      </c>
      <c r="F35" s="63">
        <f t="shared" si="1"/>
        <v>78.476186985963579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3118382.87</v>
      </c>
      <c r="E39" s="81">
        <f t="shared" si="9"/>
        <v>1194355.47</v>
      </c>
      <c r="F39" s="63">
        <f t="shared" si="1"/>
        <v>38.300475592338024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3070320.99</v>
      </c>
      <c r="E40" s="249">
        <v>1146271.3999999999</v>
      </c>
      <c r="F40" s="63">
        <f t="shared" si="1"/>
        <v>37.333927095355584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48061.88</v>
      </c>
      <c r="E42" s="249">
        <v>48084.07</v>
      </c>
      <c r="F42" s="63">
        <f t="shared" si="1"/>
        <v>100.04616964629764</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9443.4599999999991</v>
      </c>
      <c r="E43" s="81">
        <f t="shared" si="10"/>
        <v>248099.85</v>
      </c>
      <c r="F43" s="63">
        <f t="shared" si="1"/>
        <v>2627.2134366005685</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9443.4599999999991</v>
      </c>
      <c r="E49" s="249">
        <v>248099.85</v>
      </c>
      <c r="F49" s="63">
        <f t="shared" si="1"/>
        <v>2627.2134366005685</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498.41</v>
      </c>
      <c r="E50" s="81">
        <f t="shared" si="11"/>
        <v>0</v>
      </c>
      <c r="F50" s="63">
        <f t="shared" si="1"/>
        <v>0</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498.41</v>
      </c>
      <c r="E53" s="249">
        <v>0</v>
      </c>
      <c r="F53" s="63">
        <f t="shared" si="1"/>
        <v>0</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11375.13</v>
      </c>
      <c r="E54" s="81">
        <f t="shared" si="12"/>
        <v>975125</v>
      </c>
      <c r="F54" s="63">
        <f t="shared" si="1"/>
        <v>8572.4295019045931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11375.13</v>
      </c>
      <c r="E55" s="249">
        <v>975125</v>
      </c>
      <c r="F55" s="63">
        <f t="shared" si="1"/>
        <v>8572.4295019045931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657569.97</v>
      </c>
      <c r="E61" s="81">
        <f t="shared" si="13"/>
        <v>548332.63</v>
      </c>
      <c r="F61" s="63">
        <f t="shared" si="1"/>
        <v>83.387723742919718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258874.03</v>
      </c>
      <c r="E64" s="249">
        <v>184616.82</v>
      </c>
      <c r="F64" s="63">
        <f t="shared" si="1"/>
        <v>71.315311157322341</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398695.94</v>
      </c>
      <c r="E65" s="249">
        <v>363715.81</v>
      </c>
      <c r="F65" s="63">
        <f t="shared" si="1"/>
        <v>91.226364131021754</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14039.63</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14039.63</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111251.5</v>
      </c>
      <c r="E75" s="81">
        <f t="shared" si="15"/>
        <v>239750.21</v>
      </c>
      <c r="F75" s="63">
        <f t="shared" si="1"/>
        <v>215.50290108447973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53862.15</v>
      </c>
      <c r="E76" s="249">
        <v>116978.62</v>
      </c>
      <c r="F76" s="63">
        <f t="shared" si="1"/>
        <v>217.18149015588867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46771.519999999997</v>
      </c>
      <c r="E78" s="249">
        <v>112575</v>
      </c>
      <c r="F78" s="63">
        <f t="shared" si="1"/>
        <v>240.69134379211965</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4645.3</v>
      </c>
      <c r="E79" s="249">
        <v>486.09</v>
      </c>
      <c r="F79" s="63">
        <f t="shared" si="1"/>
        <v>10.46412502959981</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5972.53</v>
      </c>
      <c r="E81" s="249">
        <v>9710.5</v>
      </c>
      <c r="F81" s="63">
        <f t="shared" si="1"/>
        <v>162.5860397519979</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603301.68999999994</v>
      </c>
      <c r="E82" s="81">
        <f t="shared" si="16"/>
        <v>1002759.52</v>
      </c>
      <c r="F82" s="63">
        <f t="shared" si="1"/>
        <v>166.21195276280432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603301.68999999994</v>
      </c>
      <c r="E84" s="249">
        <v>1002759.52</v>
      </c>
      <c r="F84" s="63">
        <f t="shared" si="1"/>
        <v>166.21195276280432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134459.39000000001</v>
      </c>
      <c r="E89" s="81">
        <f t="shared" si="17"/>
        <v>134737.08000000002</v>
      </c>
      <c r="F89" s="63">
        <f t="shared" si="1"/>
        <v>100.20652332276683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2389.0100000000002</v>
      </c>
      <c r="E94" s="81">
        <f t="shared" si="19"/>
        <v>2394</v>
      </c>
      <c r="F94" s="63">
        <f t="shared" si="1"/>
        <v>100.2088731315482</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2389.0100000000002</v>
      </c>
      <c r="E95" s="249">
        <v>2394</v>
      </c>
      <c r="F95" s="63">
        <f t="shared" si="1"/>
        <v>100.2088731315482</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57671.42</v>
      </c>
      <c r="E104" s="249">
        <v>68327.77</v>
      </c>
      <c r="F104" s="63">
        <f t="shared" si="1"/>
        <v>118.47769657830518</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55039.95</v>
      </c>
      <c r="E105" s="249">
        <v>56385.93</v>
      </c>
      <c r="F105" s="63">
        <f t="shared" si="1"/>
        <v>102.44546007036708</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19359.009999999998</v>
      </c>
      <c r="E106" s="249">
        <v>7629.38</v>
      </c>
      <c r="F106" s="63">
        <f t="shared" si="1"/>
        <v>39.409969828002573</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363063.24</v>
      </c>
      <c r="E107" s="81">
        <f t="shared" si="21"/>
        <v>495663.63</v>
      </c>
      <c r="F107" s="63">
        <f t="shared" si="1"/>
        <v>136.52267026537857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243878.16</v>
      </c>
      <c r="E108" s="249">
        <v>298740</v>
      </c>
      <c r="F108" s="63">
        <f t="shared" si="1"/>
        <v>122.49559370137942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119185.08</v>
      </c>
      <c r="E109" s="249">
        <v>190798.63</v>
      </c>
      <c r="F109" s="63">
        <f t="shared" si="1"/>
        <v>160.08600237546511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6125</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10339878.310000001</v>
      </c>
      <c r="E114" s="81">
        <f t="shared" si="22"/>
        <v>11690625.41</v>
      </c>
      <c r="F114" s="63">
        <f t="shared" si="1"/>
        <v>113.0634719239747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2377356.27</v>
      </c>
      <c r="E115" s="81">
        <f t="shared" si="23"/>
        <v>1657330.69</v>
      </c>
      <c r="F115" s="63">
        <f t="shared" si="1"/>
        <v>69.713181440827967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2377356.27</v>
      </c>
      <c r="E117" s="249">
        <v>1657330.69</v>
      </c>
      <c r="F117" s="63">
        <f t="shared" si="1"/>
        <v>69.713181440827967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252810.93</v>
      </c>
      <c r="E118" s="81">
        <f t="shared" si="24"/>
        <v>312078.44</v>
      </c>
      <c r="F118" s="63">
        <f t="shared" si="1"/>
        <v>123.44341283029179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252810.93</v>
      </c>
      <c r="E120" s="249">
        <v>312078.44</v>
      </c>
      <c r="F120" s="63">
        <f t="shared" si="1"/>
        <v>123.44341283029179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27871.79</v>
      </c>
      <c r="E122" s="81">
        <f t="shared" si="25"/>
        <v>30000</v>
      </c>
      <c r="F122" s="63">
        <f t="shared" si="1"/>
        <v>107.63571338618725</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27871.79</v>
      </c>
      <c r="E124" s="249">
        <v>30000</v>
      </c>
      <c r="F124" s="63">
        <f t="shared" si="1"/>
        <v>107.63571338618725</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9616.14</v>
      </c>
      <c r="E125" s="249">
        <v>8123.77</v>
      </c>
      <c r="F125" s="63">
        <f t="shared" si="1"/>
        <v>84.480571206326033</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405312.64</v>
      </c>
      <c r="E126" s="249">
        <v>400900.43</v>
      </c>
      <c r="F126" s="63">
        <f t="shared" si="1"/>
        <v>98.911405773084198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24399.05</v>
      </c>
      <c r="E127" s="249">
        <v>9867.84</v>
      </c>
      <c r="F127" s="63">
        <f t="shared" si="1"/>
        <v>40.443541859211734</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7242511.4900000002</v>
      </c>
      <c r="E128" s="249">
        <v>9272324.2400000002</v>
      </c>
      <c r="F128" s="63">
        <f t="shared" si="1"/>
        <v>128.02636561643894</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635758.17000000004</v>
      </c>
      <c r="E129" s="81">
        <f t="shared" si="26"/>
        <v>1159794.08</v>
      </c>
      <c r="F129" s="63">
        <f t="shared" si="1"/>
        <v>182.42692500514778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30393.52</v>
      </c>
      <c r="E133" s="249">
        <v>30394</v>
      </c>
      <c r="F133" s="63">
        <f t="shared" si="1"/>
        <v>100.00157928400529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474951.01</v>
      </c>
      <c r="E138" s="249">
        <v>999302.81</v>
      </c>
      <c r="F138" s="63">
        <f t="shared" si="1"/>
        <v>210.40123906674083</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130413.64</v>
      </c>
      <c r="E140" s="249">
        <v>130097.27</v>
      </c>
      <c r="F140" s="63">
        <f t="shared" si="1"/>
        <v>99.757410344500769</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22586064.220000003</v>
      </c>
      <c r="E141" s="106">
        <f t="shared" si="28"/>
        <v>25049533.890000001</v>
      </c>
      <c r="F141" s="82">
        <f t="shared" si="1"/>
        <v>110.90703385062808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7816.9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7816.9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7153.28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7153.28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663.62</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663.62</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23266.93</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23266.93</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23266.93</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2" sqref="D3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3811111.09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51132974.489999995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47188753.829999998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4226205.13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9058716.9100000001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34928.07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1043641.78</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4698762.34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28126499.600000001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1517935.29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2426285.37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2426285.37</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49296157.740000002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45577390.490000002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4190899.13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8541453.2300000004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34577.49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1032895.82</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4698010.75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24143.55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27055410.52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1636786.41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2081980.84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2081980.84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5647927.8399999961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5647927.8399999999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3407698.28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25721.35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2214508.21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32043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Novoselec</cp:lastModifiedBy>
  <cp:lastPrinted>2024-02-12T08:20:57Z</cp:lastPrinted>
  <dcterms:created xsi:type="dcterms:W3CDTF">2022-04-01T05:14:30Z</dcterms:created>
  <dcterms:modified xsi:type="dcterms:W3CDTF">2024-02-13T12:53:02Z</dcterms:modified>
</cp:coreProperties>
</file>